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defaultThemeVersion="166925"/>
  <mc:AlternateContent xmlns:mc="http://schemas.openxmlformats.org/markup-compatibility/2006">
    <mc:Choice Requires="x15">
      <x15ac:absPath xmlns:x15ac="http://schemas.microsoft.com/office/spreadsheetml/2010/11/ac" url="/Users/anadimovska/Downloads/Knowledge base ENG - Clean/"/>
    </mc:Choice>
  </mc:AlternateContent>
  <xr:revisionPtr revIDLastSave="0" documentId="13_ncr:1_{063EEFF1-D868-8047-887C-05F80A14064C}" xr6:coauthVersionLast="47" xr6:coauthVersionMax="47" xr10:uidLastSave="{00000000-0000-0000-0000-000000000000}"/>
  <bookViews>
    <workbookView xWindow="0" yWindow="500" windowWidth="23260" windowHeight="15540" activeTab="7" xr2:uid="{00000000-000D-0000-FFFF-FFFF00000000}"/>
  </bookViews>
  <sheets>
    <sheet name="N" sheetId="10" r:id="rId1"/>
    <sheet name="I" sheetId="36" r:id="rId2"/>
    <sheet name="2025" sheetId="34" r:id="rId3"/>
    <sheet name="2026" sheetId="38" r:id="rId4"/>
    <sheet name="2027" sheetId="39" r:id="rId5"/>
    <sheet name="2028" sheetId="40" r:id="rId6"/>
    <sheet name="2029" sheetId="41" r:id="rId7"/>
    <sheet name="R" sheetId="25"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9" i="25" l="1"/>
  <c r="C69" i="25"/>
  <c r="G37" i="25"/>
  <c r="G69" i="25" s="1"/>
  <c r="F37" i="25"/>
  <c r="F69" i="25" s="1"/>
  <c r="E37" i="25"/>
  <c r="E69" i="25" s="1"/>
  <c r="D37" i="25"/>
  <c r="C37" i="25"/>
  <c r="P3" i="38"/>
  <c r="P20" i="38" s="1"/>
  <c r="P33" i="38" s="1"/>
  <c r="P44" i="38"/>
  <c r="D38" i="25" l="1"/>
  <c r="C39" i="25"/>
  <c r="B47" i="25"/>
  <c r="B48" i="25"/>
  <c r="B49" i="25"/>
  <c r="B50" i="25"/>
  <c r="B46" i="25"/>
  <c r="O42" i="41"/>
  <c r="N42" i="41"/>
  <c r="M42" i="41"/>
  <c r="L42" i="41"/>
  <c r="K42" i="41"/>
  <c r="J42" i="41"/>
  <c r="I42" i="41"/>
  <c r="H42" i="41"/>
  <c r="G42" i="41"/>
  <c r="F42" i="41"/>
  <c r="E42" i="41"/>
  <c r="D42" i="41"/>
  <c r="P41" i="41"/>
  <c r="P40" i="41"/>
  <c r="P39" i="41"/>
  <c r="P38" i="41"/>
  <c r="P37" i="41"/>
  <c r="P36" i="41"/>
  <c r="M28" i="41"/>
  <c r="I28" i="41"/>
  <c r="E28" i="41"/>
  <c r="O28" i="41"/>
  <c r="N28" i="41"/>
  <c r="L28" i="41"/>
  <c r="K28" i="41"/>
  <c r="J28" i="41"/>
  <c r="H28" i="41"/>
  <c r="G28" i="41"/>
  <c r="F28" i="41"/>
  <c r="D28" i="41"/>
  <c r="P26" i="41"/>
  <c r="G41" i="25" s="1"/>
  <c r="P25" i="41"/>
  <c r="G40" i="25" s="1"/>
  <c r="P24" i="41"/>
  <c r="G39" i="25" s="1"/>
  <c r="P23" i="41"/>
  <c r="G38" i="25" s="1"/>
  <c r="O42" i="40"/>
  <c r="N42" i="40"/>
  <c r="M42" i="40"/>
  <c r="L42" i="40"/>
  <c r="K42" i="40"/>
  <c r="J42" i="40"/>
  <c r="I42" i="40"/>
  <c r="H42" i="40"/>
  <c r="G42" i="40"/>
  <c r="F42" i="40"/>
  <c r="E42" i="40"/>
  <c r="D42" i="40"/>
  <c r="P41" i="40"/>
  <c r="P40" i="40"/>
  <c r="P39" i="40"/>
  <c r="P38" i="40"/>
  <c r="P37" i="40"/>
  <c r="P36" i="40"/>
  <c r="M28" i="40"/>
  <c r="I28" i="40"/>
  <c r="E28" i="40"/>
  <c r="O28" i="40"/>
  <c r="N28" i="40"/>
  <c r="L28" i="40"/>
  <c r="K28" i="40"/>
  <c r="J28" i="40"/>
  <c r="H28" i="40"/>
  <c r="G28" i="40"/>
  <c r="F28" i="40"/>
  <c r="D28" i="40"/>
  <c r="P26" i="40"/>
  <c r="F41" i="25" s="1"/>
  <c r="P25" i="40"/>
  <c r="F40" i="25" s="1"/>
  <c r="P24" i="40"/>
  <c r="F39" i="25" s="1"/>
  <c r="P23" i="40"/>
  <c r="F38" i="25" s="1"/>
  <c r="O42" i="39"/>
  <c r="N42" i="39"/>
  <c r="M42" i="39"/>
  <c r="L42" i="39"/>
  <c r="K42" i="39"/>
  <c r="J42" i="39"/>
  <c r="I42" i="39"/>
  <c r="H42" i="39"/>
  <c r="G42" i="39"/>
  <c r="F42" i="39"/>
  <c r="E42" i="39"/>
  <c r="D42" i="39"/>
  <c r="P41" i="39"/>
  <c r="P40" i="39"/>
  <c r="P39" i="39"/>
  <c r="P38" i="39"/>
  <c r="P37" i="39"/>
  <c r="P36" i="39"/>
  <c r="M28" i="39"/>
  <c r="I28" i="39"/>
  <c r="E28" i="39"/>
  <c r="O28" i="39"/>
  <c r="N28" i="39"/>
  <c r="L28" i="39"/>
  <c r="K28" i="39"/>
  <c r="J28" i="39"/>
  <c r="H28" i="39"/>
  <c r="G28" i="39"/>
  <c r="F28" i="39"/>
  <c r="D28" i="39"/>
  <c r="P26" i="39"/>
  <c r="E41" i="25" s="1"/>
  <c r="P25" i="39"/>
  <c r="E40" i="25" s="1"/>
  <c r="P24" i="39"/>
  <c r="E39" i="25" s="1"/>
  <c r="P23" i="39"/>
  <c r="E38" i="25" s="1"/>
  <c r="O42" i="38"/>
  <c r="N42" i="38"/>
  <c r="M42" i="38"/>
  <c r="L42" i="38"/>
  <c r="K42" i="38"/>
  <c r="J42" i="38"/>
  <c r="I42" i="38"/>
  <c r="H42" i="38"/>
  <c r="G42" i="38"/>
  <c r="F42" i="38"/>
  <c r="E42" i="38"/>
  <c r="D42" i="38"/>
  <c r="P41" i="38"/>
  <c r="P40" i="38"/>
  <c r="P39" i="38"/>
  <c r="P38" i="38"/>
  <c r="P37" i="38"/>
  <c r="P36" i="38"/>
  <c r="M28" i="38"/>
  <c r="O28" i="38"/>
  <c r="N28" i="38"/>
  <c r="L28" i="38"/>
  <c r="K28" i="38"/>
  <c r="J28" i="38"/>
  <c r="I28" i="38"/>
  <c r="H28" i="38"/>
  <c r="G28" i="38"/>
  <c r="F28" i="38"/>
  <c r="E28" i="38"/>
  <c r="D28" i="38"/>
  <c r="P26" i="38"/>
  <c r="D41" i="25" s="1"/>
  <c r="P25" i="38"/>
  <c r="D40" i="25" s="1"/>
  <c r="P24" i="38"/>
  <c r="D39" i="25" s="1"/>
  <c r="P23" i="38"/>
  <c r="D18" i="34"/>
  <c r="E28" i="34"/>
  <c r="F28" i="34"/>
  <c r="G28" i="34"/>
  <c r="H28" i="34"/>
  <c r="I28" i="34"/>
  <c r="J28" i="34"/>
  <c r="K28" i="34"/>
  <c r="L28" i="34"/>
  <c r="M28" i="34"/>
  <c r="N28" i="34"/>
  <c r="O28" i="34"/>
  <c r="D28" i="34"/>
  <c r="O42" i="34"/>
  <c r="N42" i="34"/>
  <c r="M42" i="34"/>
  <c r="L42" i="34"/>
  <c r="K42" i="34"/>
  <c r="J42" i="34"/>
  <c r="I42" i="34"/>
  <c r="H42" i="34"/>
  <c r="G42" i="34"/>
  <c r="F42" i="34"/>
  <c r="E42" i="34"/>
  <c r="D42" i="34"/>
  <c r="P41" i="34"/>
  <c r="P40" i="34"/>
  <c r="P39" i="34"/>
  <c r="P38" i="34"/>
  <c r="P37" i="34"/>
  <c r="P36" i="34"/>
  <c r="P26" i="34"/>
  <c r="C41" i="25" s="1"/>
  <c r="P25" i="34"/>
  <c r="C40" i="25" s="1"/>
  <c r="P24" i="34"/>
  <c r="P23" i="34"/>
  <c r="C38" i="25" s="1"/>
  <c r="P42" i="41" l="1"/>
  <c r="G71" i="25" s="1"/>
  <c r="P42" i="40"/>
  <c r="F71" i="25" s="1"/>
  <c r="P42" i="39"/>
  <c r="E71" i="25" s="1"/>
  <c r="P42" i="38"/>
  <c r="D71" i="25" s="1"/>
  <c r="P28" i="41"/>
  <c r="P27" i="41"/>
  <c r="G42" i="25" s="1"/>
  <c r="G43" i="25" s="1"/>
  <c r="G70" i="25" s="1"/>
  <c r="P28" i="40"/>
  <c r="P27" i="40"/>
  <c r="F42" i="25" s="1"/>
  <c r="F43" i="25" s="1"/>
  <c r="F70" i="25" s="1"/>
  <c r="P28" i="39"/>
  <c r="P27" i="39"/>
  <c r="E42" i="25" s="1"/>
  <c r="E43" i="25" s="1"/>
  <c r="E70" i="25" s="1"/>
  <c r="P28" i="38"/>
  <c r="P27" i="38"/>
  <c r="D42" i="25" s="1"/>
  <c r="D43" i="25" s="1"/>
  <c r="D70" i="25" s="1"/>
  <c r="P27" i="34"/>
  <c r="C42" i="25" s="1"/>
  <c r="C43" i="25" s="1"/>
  <c r="C70" i="25" s="1"/>
  <c r="P28" i="34"/>
  <c r="P42" i="34"/>
  <c r="C71" i="25" s="1"/>
  <c r="H71" i="25" s="1"/>
  <c r="B28" i="25"/>
  <c r="B24" i="25"/>
  <c r="B25" i="25"/>
  <c r="B26" i="25"/>
  <c r="B27" i="25"/>
  <c r="E9" i="25"/>
  <c r="P3" i="41"/>
  <c r="P3" i="40"/>
  <c r="P3" i="39"/>
  <c r="P20" i="39" s="1"/>
  <c r="P33" i="39" s="1"/>
  <c r="P3" i="34"/>
  <c r="P44" i="39"/>
  <c r="O49" i="41"/>
  <c r="N49" i="41"/>
  <c r="M49" i="41"/>
  <c r="L49" i="41"/>
  <c r="K49" i="41"/>
  <c r="J49" i="41"/>
  <c r="I49" i="41"/>
  <c r="H49" i="41"/>
  <c r="G49" i="41"/>
  <c r="F49" i="41"/>
  <c r="E49" i="41"/>
  <c r="D49" i="41"/>
  <c r="P48" i="41"/>
  <c r="P47" i="41"/>
  <c r="O18" i="41"/>
  <c r="N18" i="41"/>
  <c r="M18" i="41"/>
  <c r="L18" i="41"/>
  <c r="K18" i="41"/>
  <c r="J18" i="41"/>
  <c r="I18" i="41"/>
  <c r="H18" i="41"/>
  <c r="G18" i="41"/>
  <c r="F18" i="41"/>
  <c r="E18" i="41"/>
  <c r="D18" i="41"/>
  <c r="P17" i="41"/>
  <c r="P16" i="41"/>
  <c r="P15" i="41"/>
  <c r="P14" i="41"/>
  <c r="G14" i="25" s="1"/>
  <c r="P13" i="41"/>
  <c r="G13" i="25" s="1"/>
  <c r="P12" i="41"/>
  <c r="G12" i="25" s="1"/>
  <c r="P11" i="41"/>
  <c r="G11" i="25" s="1"/>
  <c r="P10" i="41"/>
  <c r="G10" i="25" s="1"/>
  <c r="P9" i="41"/>
  <c r="G9" i="25" s="1"/>
  <c r="P8" i="41"/>
  <c r="G8" i="25" s="1"/>
  <c r="P7" i="41"/>
  <c r="G7" i="25" s="1"/>
  <c r="P6" i="41"/>
  <c r="G6" i="25" s="1"/>
  <c r="O49" i="40"/>
  <c r="N49" i="40"/>
  <c r="M49" i="40"/>
  <c r="L49" i="40"/>
  <c r="K49" i="40"/>
  <c r="J49" i="40"/>
  <c r="I49" i="40"/>
  <c r="H49" i="40"/>
  <c r="G49" i="40"/>
  <c r="F49" i="40"/>
  <c r="E49" i="40"/>
  <c r="D49" i="40"/>
  <c r="P48" i="40"/>
  <c r="P47" i="40"/>
  <c r="O18" i="40"/>
  <c r="N18" i="40"/>
  <c r="M18" i="40"/>
  <c r="L18" i="40"/>
  <c r="K18" i="40"/>
  <c r="J18" i="40"/>
  <c r="I18" i="40"/>
  <c r="H18" i="40"/>
  <c r="G18" i="40"/>
  <c r="F18" i="40"/>
  <c r="E18" i="40"/>
  <c r="D18" i="40"/>
  <c r="P17" i="40"/>
  <c r="P16" i="40"/>
  <c r="P15" i="40"/>
  <c r="P14" i="40"/>
  <c r="F14" i="25" s="1"/>
  <c r="P13" i="40"/>
  <c r="F13" i="25" s="1"/>
  <c r="P12" i="40"/>
  <c r="F12" i="25" s="1"/>
  <c r="P11" i="40"/>
  <c r="F11" i="25" s="1"/>
  <c r="P10" i="40"/>
  <c r="F10" i="25" s="1"/>
  <c r="P9" i="40"/>
  <c r="F9" i="25" s="1"/>
  <c r="P8" i="40"/>
  <c r="F8" i="25" s="1"/>
  <c r="P7" i="40"/>
  <c r="F7" i="25" s="1"/>
  <c r="P6" i="40"/>
  <c r="F6" i="25" s="1"/>
  <c r="O49" i="39"/>
  <c r="N49" i="39"/>
  <c r="M49" i="39"/>
  <c r="L49" i="39"/>
  <c r="K49" i="39"/>
  <c r="J49" i="39"/>
  <c r="I49" i="39"/>
  <c r="H49" i="39"/>
  <c r="G49" i="39"/>
  <c r="F49" i="39"/>
  <c r="E49" i="39"/>
  <c r="D49" i="39"/>
  <c r="P48" i="39"/>
  <c r="P47" i="39"/>
  <c r="O18" i="39"/>
  <c r="N18" i="39"/>
  <c r="M18" i="39"/>
  <c r="L18" i="39"/>
  <c r="K18" i="39"/>
  <c r="J18" i="39"/>
  <c r="I18" i="39"/>
  <c r="H18" i="39"/>
  <c r="G18" i="39"/>
  <c r="F18" i="39"/>
  <c r="E18" i="39"/>
  <c r="D18" i="39"/>
  <c r="P17" i="39"/>
  <c r="P16" i="39"/>
  <c r="P15" i="39"/>
  <c r="P14" i="39"/>
  <c r="E14" i="25" s="1"/>
  <c r="P13" i="39"/>
  <c r="E13" i="25" s="1"/>
  <c r="P12" i="39"/>
  <c r="E12" i="25" s="1"/>
  <c r="P11" i="39"/>
  <c r="E11" i="25" s="1"/>
  <c r="P10" i="39"/>
  <c r="E10" i="25" s="1"/>
  <c r="P9" i="39"/>
  <c r="P8" i="39"/>
  <c r="E8" i="25" s="1"/>
  <c r="P7" i="39"/>
  <c r="E7" i="25" s="1"/>
  <c r="P6" i="39"/>
  <c r="E6" i="25" s="1"/>
  <c r="O49" i="38"/>
  <c r="N49" i="38"/>
  <c r="M49" i="38"/>
  <c r="L49" i="38"/>
  <c r="K49" i="38"/>
  <c r="J49" i="38"/>
  <c r="I49" i="38"/>
  <c r="H49" i="38"/>
  <c r="G49" i="38"/>
  <c r="F49" i="38"/>
  <c r="E49" i="38"/>
  <c r="D49" i="38"/>
  <c r="P48" i="38"/>
  <c r="P47" i="38"/>
  <c r="O18" i="38"/>
  <c r="N18" i="38"/>
  <c r="M18" i="38"/>
  <c r="L18" i="38"/>
  <c r="K18" i="38"/>
  <c r="J18" i="38"/>
  <c r="I18" i="38"/>
  <c r="H18" i="38"/>
  <c r="G18" i="38"/>
  <c r="F18" i="38"/>
  <c r="E18" i="38"/>
  <c r="D18" i="38"/>
  <c r="P17" i="38"/>
  <c r="P16" i="38"/>
  <c r="P15" i="38"/>
  <c r="P14" i="38"/>
  <c r="D14" i="25" s="1"/>
  <c r="P13" i="38"/>
  <c r="D13" i="25" s="1"/>
  <c r="P12" i="38"/>
  <c r="D12" i="25" s="1"/>
  <c r="P11" i="38"/>
  <c r="D11" i="25" s="1"/>
  <c r="P10" i="38"/>
  <c r="D10" i="25" s="1"/>
  <c r="P9" i="38"/>
  <c r="D9" i="25" s="1"/>
  <c r="P8" i="38"/>
  <c r="D8" i="25" s="1"/>
  <c r="P7" i="38"/>
  <c r="D7" i="25" s="1"/>
  <c r="P6" i="38"/>
  <c r="D6" i="25" s="1"/>
  <c r="E18" i="34"/>
  <c r="F18" i="34"/>
  <c r="G18" i="34"/>
  <c r="H18" i="34"/>
  <c r="I18" i="34"/>
  <c r="J18" i="34"/>
  <c r="K18" i="34"/>
  <c r="L18" i="34"/>
  <c r="M18" i="34"/>
  <c r="N18" i="34"/>
  <c r="O18" i="34"/>
  <c r="P18" i="41" l="1"/>
  <c r="F15" i="25"/>
  <c r="G15" i="25"/>
  <c r="E15" i="25"/>
  <c r="P49" i="39"/>
  <c r="D15" i="25"/>
  <c r="H70" i="25"/>
  <c r="H42" i="25"/>
  <c r="D50" i="25" s="1"/>
  <c r="P49" i="41"/>
  <c r="P44" i="41"/>
  <c r="P20" i="41"/>
  <c r="P33" i="41" s="1"/>
  <c r="P18" i="40"/>
  <c r="P44" i="40"/>
  <c r="P20" i="40"/>
  <c r="P33" i="40" s="1"/>
  <c r="P49" i="40"/>
  <c r="P18" i="39"/>
  <c r="P18" i="38"/>
  <c r="P49" i="38"/>
  <c r="P44" i="34"/>
  <c r="P20" i="34"/>
  <c r="P33" i="34" s="1"/>
  <c r="E16" i="25"/>
  <c r="E72" i="25" s="1"/>
  <c r="E73" i="25" s="1"/>
  <c r="E75" i="25" s="1"/>
  <c r="D16" i="25"/>
  <c r="D72" i="25" s="1"/>
  <c r="D73" i="25" s="1"/>
  <c r="D75" i="25" s="1"/>
  <c r="G16" i="25"/>
  <c r="G72" i="25" s="1"/>
  <c r="G73" i="25" s="1"/>
  <c r="G75" i="25" s="1"/>
  <c r="F16" i="25"/>
  <c r="F72" i="25" s="1"/>
  <c r="F73" i="25" s="1"/>
  <c r="F75" i="25" s="1"/>
  <c r="B23" i="25" l="1"/>
  <c r="B22" i="25"/>
  <c r="B21" i="25"/>
  <c r="B20" i="25"/>
  <c r="B19" i="25"/>
  <c r="E49" i="34"/>
  <c r="F49" i="34"/>
  <c r="G49" i="34"/>
  <c r="H49" i="34"/>
  <c r="I49" i="34"/>
  <c r="J49" i="34"/>
  <c r="K49" i="34"/>
  <c r="L49" i="34"/>
  <c r="M49" i="34"/>
  <c r="N49" i="34"/>
  <c r="O49" i="34"/>
  <c r="D49" i="34"/>
  <c r="P48" i="34"/>
  <c r="P6" i="34"/>
  <c r="C6" i="25" s="1"/>
  <c r="P14" i="34"/>
  <c r="C14" i="25" s="1"/>
  <c r="H14" i="25" s="1"/>
  <c r="P15" i="34"/>
  <c r="P16" i="34"/>
  <c r="P17" i="34"/>
  <c r="P47" i="34"/>
  <c r="C15" i="25" l="1"/>
  <c r="H15" i="25" s="1"/>
  <c r="P49" i="34"/>
  <c r="P11" i="34"/>
  <c r="C11" i="25" s="1"/>
  <c r="H11" i="25" s="1"/>
  <c r="P12" i="34"/>
  <c r="C12" i="25" s="1"/>
  <c r="H12" i="25" s="1"/>
  <c r="P7" i="34"/>
  <c r="C7" i="25" s="1"/>
  <c r="P9" i="34"/>
  <c r="C9" i="25" s="1"/>
  <c r="P8" i="34"/>
  <c r="C8" i="25" s="1"/>
  <c r="P10" i="34"/>
  <c r="C10" i="25" s="1"/>
  <c r="P13" i="34"/>
  <c r="C13" i="25" s="1"/>
  <c r="H13" i="25" s="1"/>
  <c r="C16" i="25" l="1"/>
  <c r="H41" i="25"/>
  <c r="D49" i="25" s="1"/>
  <c r="H40" i="25"/>
  <c r="D48" i="25" s="1"/>
  <c r="H39" i="25"/>
  <c r="D47" i="25" s="1"/>
  <c r="H38" i="25"/>
  <c r="D46" i="25" s="1"/>
  <c r="H16" i="25" l="1"/>
  <c r="C26" i="25" s="1"/>
  <c r="C72" i="25"/>
  <c r="H43" i="25"/>
  <c r="D51" i="25"/>
  <c r="C27" i="25"/>
  <c r="C25" i="25"/>
  <c r="H6" i="25"/>
  <c r="E46" i="25" s="1"/>
  <c r="H7" i="25"/>
  <c r="E47" i="25" s="1"/>
  <c r="H8" i="25"/>
  <c r="E48" i="25" s="1"/>
  <c r="H9" i="25"/>
  <c r="E49" i="25" s="1"/>
  <c r="H10" i="25"/>
  <c r="E50" i="25" s="1"/>
  <c r="C50" i="25" s="1"/>
  <c r="C28" i="25" l="1"/>
  <c r="C24" i="25"/>
  <c r="C73" i="25"/>
  <c r="H72" i="25"/>
  <c r="C23" i="25"/>
  <c r="C46" i="25"/>
  <c r="C19" i="25"/>
  <c r="C49" i="25"/>
  <c r="C22" i="25"/>
  <c r="C48" i="25"/>
  <c r="C21" i="25"/>
  <c r="C47" i="25"/>
  <c r="C20" i="25"/>
  <c r="E51" i="25"/>
  <c r="C51" i="25" s="1"/>
  <c r="H73" i="25" l="1"/>
  <c r="H75" i="25" s="1"/>
  <c r="C75" i="25"/>
  <c r="P18" i="34"/>
</calcChain>
</file>

<file path=xl/sharedStrings.xml><?xml version="1.0" encoding="utf-8"?>
<sst xmlns="http://schemas.openxmlformats.org/spreadsheetml/2006/main" count="921" uniqueCount="253">
  <si>
    <t>№</t>
  </si>
  <si>
    <t>III</t>
  </si>
  <si>
    <t>IV</t>
  </si>
  <si>
    <t>VI</t>
  </si>
  <si>
    <t>VII</t>
  </si>
  <si>
    <t>2.1</t>
  </si>
  <si>
    <t>2.2</t>
  </si>
  <si>
    <t>2.3</t>
  </si>
  <si>
    <t>2.4</t>
  </si>
  <si>
    <t xml:space="preserve"> </t>
  </si>
  <si>
    <t>Удео рециклираног отпада у укупном отпаду</t>
  </si>
  <si>
    <t>II</t>
  </si>
  <si>
    <t>V</t>
  </si>
  <si>
    <t>VIII</t>
  </si>
  <si>
    <t>IX</t>
  </si>
  <si>
    <t>X</t>
  </si>
  <si>
    <t>XI</t>
  </si>
  <si>
    <t>XII</t>
  </si>
  <si>
    <t>3.1</t>
  </si>
  <si>
    <t>3.2</t>
  </si>
  <si>
    <t>3.3</t>
  </si>
  <si>
    <t>4.1</t>
  </si>
  <si>
    <t>4.2</t>
  </si>
  <si>
    <t>5.1</t>
  </si>
  <si>
    <t>5.2</t>
  </si>
  <si>
    <t>7.1</t>
  </si>
  <si>
    <t>7.2</t>
  </si>
  <si>
    <t>8.1</t>
  </si>
  <si>
    <t>8.2</t>
  </si>
  <si>
    <t>9.1</t>
  </si>
  <si>
    <t>9.2</t>
  </si>
  <si>
    <t>11.1</t>
  </si>
  <si>
    <t>11.2</t>
  </si>
  <si>
    <t>https://pravno-informacioni-sistem.rs</t>
  </si>
  <si>
    <t>https://sepa.gov.rs/registri-u-oblasti-upravljanja-otpadom/</t>
  </si>
  <si>
    <t>t</t>
  </si>
  <si>
    <t>m3</t>
  </si>
  <si>
    <t>GREENING YOUR BUSINESS A PRACTICAL TOOL FOR WASTE MANAGEMENT WASTE RECORDS</t>
  </si>
  <si>
    <t>BUSINESS ENTITY</t>
  </si>
  <si>
    <t>Date:</t>
  </si>
  <si>
    <t>Place:</t>
  </si>
  <si>
    <t>“Funded by the European Union. Views and opinions expressed are however those of the author(s) only and do not necessarily reflect those of the European Union or Foundation Tempus. Neither the European Union nor the granting authority can be held responsible for them”</t>
  </si>
  <si>
    <t>Introduction - Waste Management</t>
  </si>
  <si>
    <t xml:space="preserve"> Waste:</t>
  </si>
  <si>
    <t>Waste management:</t>
  </si>
  <si>
    <t>Waste types:</t>
  </si>
  <si>
    <r>
      <rPr>
        <b/>
        <sz val="10"/>
        <color theme="1"/>
        <rFont val="Calibri"/>
        <family val="2"/>
        <scheme val="minor"/>
      </rPr>
      <t>Municipal waste</t>
    </r>
    <r>
      <rPr>
        <sz val="10"/>
        <color theme="1"/>
        <rFont val="Calibri"/>
        <family val="2"/>
        <scheme val="minor"/>
      </rPr>
      <t xml:space="preserve"> is household waste (household waste), as well as other waste that is similar to household waste due to its nature or composition.</t>
    </r>
  </si>
  <si>
    <r>
      <rPr>
        <b/>
        <sz val="10"/>
        <color theme="1"/>
        <rFont val="Calibri"/>
        <family val="2"/>
        <scheme val="minor"/>
      </rPr>
      <t>Commercial waste</t>
    </r>
    <r>
      <rPr>
        <sz val="10"/>
        <color theme="1"/>
        <rFont val="Calibri"/>
        <family val="2"/>
        <scheme val="minor"/>
      </rPr>
      <t>is waste generated in economic entities, institutions and other organizations, which are wholly or partly engaged in trade, services, office work, sports, recreation or entertainment, except for household waste and industrial waste.</t>
    </r>
  </si>
  <si>
    <t>Waste characteristics:</t>
  </si>
  <si>
    <r>
      <rPr>
        <b/>
        <sz val="10"/>
        <color theme="1"/>
        <rFont val="Calibri"/>
        <family val="2"/>
        <scheme val="minor"/>
      </rPr>
      <t>Inert waste</t>
    </r>
    <r>
      <rPr>
        <sz val="10"/>
        <color theme="1"/>
        <rFont val="Calibri"/>
        <family val="2"/>
        <scheme val="minor"/>
      </rPr>
      <t>is a waste that is not subject to any physical, chemical or biological changes. does not dissolve, does not burn or otherwise react physically or chemically, is not biodegradable or does not adversely affect other substances with which it comes into contact in a way that can lead to environmental pollution or endanger human health. does not possess any of the characteristics of hazardous waste (acute or chronic toxicity, infectivity, carcinogenicity, radioactivity, flammability, explosiveness). the content of pollutants in its aqueous extract must not endanger the legally prescribed.</t>
    </r>
  </si>
  <si>
    <r>
      <rPr>
        <b/>
        <sz val="10"/>
        <color theme="1"/>
        <rFont val="Calibri"/>
        <family val="2"/>
        <scheme val="minor"/>
      </rPr>
      <t>Hazardous waste</t>
    </r>
    <r>
      <rPr>
        <sz val="10"/>
        <color theme="1"/>
        <rFont val="Calibri"/>
        <family val="2"/>
        <scheme val="minor"/>
      </rPr>
      <t>is waste that, due to its origin, composition or concentration of hazardous substances, may cause a hazard to the environment and human health and has at least one of the hazardous characteristics (explosivity, flammability, tendency to oxidize, is an organic peroxide, acute toxicity, infectivity, tendency to corrode, releases flammable gases in contact with air, releases toxic substances in contact with air or water, contains toxic substances with delayed chronic effects, as well as ecotoxic characteristics), including the packaging in which the hazardous waste was or is packaged.</t>
    </r>
  </si>
  <si>
    <t>Legal framework for waste management</t>
  </si>
  <si>
    <r>
      <rPr>
        <b/>
        <sz val="9"/>
        <color theme="1"/>
        <rFont val="Calibri"/>
        <family val="2"/>
        <charset val="238"/>
        <scheme val="minor"/>
      </rPr>
      <t>Waste Management Law</t>
    </r>
    <r>
      <rPr>
        <sz val="9"/>
        <color theme="1"/>
        <rFont val="Calibri"/>
        <family val="2"/>
        <scheme val="minor"/>
      </rPr>
      <t xml:space="preserve"> ("Official Gazette of the Republic of Serbia", No. 36 of May 15, 2009, 88 of November 23, 2010, 14 of February 22, 2016, 95 of December 8, 2018 - additional law, No. 35 of April 29, 2023.)</t>
    </r>
  </si>
  <si>
    <r>
      <rPr>
        <b/>
        <sz val="9"/>
        <color theme="1"/>
        <rFont val="Calibri"/>
        <family val="2"/>
        <charset val="238"/>
        <scheme val="minor"/>
      </rPr>
      <t>Regulation on categories, testing and classification of waste</t>
    </r>
    <r>
      <rPr>
        <sz val="9"/>
        <color theme="1"/>
        <rFont val="Calibri"/>
        <family val="2"/>
        <scheme val="minor"/>
      </rPr>
      <t xml:space="preserve"> ("Official Gazette of the Republic of Srpska", No. 56 of August 10, 2010, 93 of December 26, 2019, 39 of April 21, 2021, 65 of August 2, 2024.)</t>
    </r>
  </si>
  <si>
    <t>Link to regulations</t>
  </si>
  <si>
    <t>PUBLICLY ACCESSIBLE REGISTERS IN THE FIELD OF WASTE MANAGEMENT</t>
  </si>
  <si>
    <t>Registry name and link</t>
  </si>
  <si>
    <t>Registry data</t>
  </si>
  <si>
    <t>Waste Management Permit Register</t>
  </si>
  <si>
    <t>Waste type: Hazardous/Non-hazardous Permit type: 1) Collection; 2) Transport; 3) Storage; 4) Treatment; 5) Disposal. Name of legal entity</t>
  </si>
  <si>
    <t>Register of permits for packaging and packaging waste management</t>
  </si>
  <si>
    <t>Company name</t>
  </si>
  <si>
    <t>Register of revoked waste management permits</t>
  </si>
  <si>
    <t>Register of waste management intermediaries, i.e. waste traders</t>
  </si>
  <si>
    <t>Ministry of Environmental Protection</t>
  </si>
  <si>
    <t>Republic of Serbia</t>
  </si>
  <si>
    <t>Environmental Protection Agency</t>
  </si>
  <si>
    <t>Municipal waste sorting catalog</t>
  </si>
  <si>
    <t>Waste category</t>
  </si>
  <si>
    <t>Description</t>
  </si>
  <si>
    <t>And</t>
  </si>
  <si>
    <t>Municipal waste</t>
  </si>
  <si>
    <t>Paper and cardboard</t>
  </si>
  <si>
    <t>Newspapers, advertisements and commercials, computer printing, posters, books, notebooks, bus tickets, invoices, letters, cardboard boxes of all kinds, product packaging boxes, food and beverage packaging boxes, beer cardboard boxes, biscuit and toy boxes, flat cardboard, etc.</t>
  </si>
  <si>
    <t>Metal (packaging, ferrous and non-ferrous metals)</t>
  </si>
  <si>
    <t>Aluminum packaging</t>
  </si>
  <si>
    <t>Aluminum beverage cans – beer, juices, energy drinks, etc.</t>
  </si>
  <si>
    <t>Iron and steel packaging</t>
  </si>
  <si>
    <t>Cans for packaging food – sardines, pâtés, cold cuts, etc.</t>
  </si>
  <si>
    <t>Other ferrous metals</t>
  </si>
  <si>
    <t>Steel, iron, tools, metal vehicle parts, household wiring, metal kitchen utensils, etc.</t>
  </si>
  <si>
    <t>Other non-ferrous metals</t>
  </si>
  <si>
    <t>Aluminum, copper and product waste.</t>
  </si>
  <si>
    <t>Plastic (packaging and other plastics)</t>
  </si>
  <si>
    <t>PET packaging</t>
  </si>
  <si>
    <t>Plastic bottles</t>
  </si>
  <si>
    <t>Other types of plastic packaging</t>
  </si>
  <si>
    <t>Plastic boxes, plastic bags, packaging for hygiene products, food packaging, etc.</t>
  </si>
  <si>
    <t>Other types of plastic</t>
  </si>
  <si>
    <t>Flower pots, buckets, sinks, plastic toys, rulers, pencils, toothbrushes, sunglasses, plastic car parts, etc.</t>
  </si>
  <si>
    <t>Glass</t>
  </si>
  <si>
    <t>Packaging glass</t>
  </si>
  <si>
    <t>Glass bottles, glass jars, etc.</t>
  </si>
  <si>
    <t>Other types of glass</t>
  </si>
  <si>
    <t>Flat glass, light bulbs, mirrors, etc.</t>
  </si>
  <si>
    <t>Biodegradable waste</t>
  </si>
  <si>
    <t>Biodegradable kitchen and restaurant waste</t>
  </si>
  <si>
    <t>Waste from all types of food – bread, meat, vegetables, fruit, etc.</t>
  </si>
  <si>
    <t>Biodegradable waste from gardens and parks</t>
  </si>
  <si>
    <t>Grass clippings, weeds, flowers, twigs, branches, leaves, hedge trimmings, etc.</t>
  </si>
  <si>
    <t>Non-biodegradable waste from gardens and parks</t>
  </si>
  <si>
    <t>Earth and stone and other non-biodegradable waste</t>
  </si>
  <si>
    <t>Tree</t>
  </si>
  <si>
    <t>Wooden packaging</t>
  </si>
  <si>
    <t>Crates, pallets, etc.</t>
  </si>
  <si>
    <t>Other types of wood</t>
  </si>
  <si>
    <t>Used wood products, wooden furniture, planks, etc.</t>
  </si>
  <si>
    <t>Textile waste</t>
  </si>
  <si>
    <t>Textile packaging</t>
  </si>
  <si>
    <t>Bags, sacks, etc.</t>
  </si>
  <si>
    <t>Natural and artificial fibers: clothing made of natural and synthetic fibers, kitchen towels, towels, etc.</t>
  </si>
  <si>
    <t>Batteries and accumulators</t>
  </si>
  <si>
    <t>Batteries</t>
  </si>
  <si>
    <t>Batteries for electrical and electronic devices refer to any source of electrical energy produced by direct conversion of chemical energy. Used batteries that cannot be reused are waste and are intended for treatment or recycling. Used batteries are classified as hazardous waste.</t>
  </si>
  <si>
    <t>Vehicle starters or batteries refer to any source of electrical energy produced by direct conversion of chemical energy. Batteries that cannot be reused are waste and are intended for treatment or recycling. Used batteries are classified as hazardous waste.</t>
  </si>
  <si>
    <t>Waste electrical and electronic equipment</t>
  </si>
  <si>
    <t>Small and large household appliances, information technology and telecommunications equipment, consumer entertainment equipment, lighting equipment, electrical and electronic tools, toys, medical aids, monitoring and surveillance instruments, vending machines, etc. Waste electrical and electronic equipment (products that require electrical energy or an electromagnetic field to operate) includes equipment and devices that the owner wishes to discard, as well as assemblies and components generated in industry. Waste fluorescent tubes containing mercury are not collected separately from other waste, except in sporadic cases. Due to their specific mercury content, used light bulbs must be treated as hazardous waste, i.e. collected separately and handed over to an authorized collector who will undertake further treatment activities.</t>
  </si>
  <si>
    <t>Composite materials</t>
  </si>
  <si>
    <t>Composite packaging</t>
  </si>
  <si>
    <t>Packaging for milk, juices, etc.</t>
  </si>
  <si>
    <t>Other composite materials</t>
  </si>
  <si>
    <t>Cardboard/wax, cardboard/aluminum, etc.</t>
  </si>
  <si>
    <t>Tire</t>
  </si>
  <si>
    <t>Waste tires are tires from motor vehicles (cars, buses, trucks, motorcycles, etc.), agricultural and construction machinery, trailers, towed machinery, etc. after the end of their life cycle, i.e. tires that the owner discards due to damage, wear, or other reasons.</t>
  </si>
  <si>
    <t>Leather</t>
  </si>
  <si>
    <t>Leather clothing parts, wallets, leather shoes, bags, leather balls, etc.</t>
  </si>
  <si>
    <t>Fine elements</t>
  </si>
  <si>
    <t>All waste residues that pass the last 20 mm sieve, dust, ash, sand, glass fragments, etc.</t>
  </si>
  <si>
    <t>Bulky waste</t>
  </si>
  <si>
    <t>Mattresses, piece furniture, etc.</t>
  </si>
  <si>
    <t>Mixed packaging</t>
  </si>
  <si>
    <t>Different types of mixed packaging</t>
  </si>
  <si>
    <t>Other municipal waste</t>
  </si>
  <si>
    <t>Mixed municipal waste, market waste, etc.</t>
  </si>
  <si>
    <t>Mixed waste not included above</t>
  </si>
  <si>
    <t>All other types of waste that do not belong to the above groups and can be found in municipal waste</t>
  </si>
  <si>
    <t>Waste oils</t>
  </si>
  <si>
    <t>Waste oils are considered to be all mineral or synthetic oils or lubricants that are unusable for the purpose for which they were originally intended, such as hydraulic oils, motor oils, turbine oils or other lubricants, marine oils, oils or fluids for insulation or heat transfer, other mineral or synthetic oils, as well as oil residues from tanks, oil-water mixtures and emulsions. Waste edible oil is oil that is generated by performing catering and tourism activities, in industry, trade and other similar activities.</t>
  </si>
  <si>
    <t>Waste management: meaning of the term</t>
  </si>
  <si>
    <r>
      <rPr>
        <b/>
        <sz val="11"/>
        <rFont val="Calibri"/>
        <family val="2"/>
      </rPr>
      <t>Packaging</t>
    </r>
    <r>
      <rPr>
        <sz val="11"/>
        <rFont val="Calibri"/>
        <family val="2"/>
      </rPr>
      <t>is a product made of materials with different properties, which serves to accommodate, store, handle, deliver, present goods and protect their contents, and also includes items used as auxiliary means for packaging, wrapping, binding, sealing, preparing for shipment and marking goods. Packaging can be: Primary packaging as the smallest packaging unit in which the product is sold to the final customer. Secondary packaging as a packaging unit that contains multiple products in primary packaging with the purpose of enabling the grouping of a certain number of units for sale at the point of sale, regardless of whether it is sold to the end user or is used for supply at points of sale. This packaging can be removed from the product without affecting its characteristics. Tertiary (transport) packaging intended for the safe transport and handling of products in primary or secondary packaging. This packaging does not include containers for road, rail, water or air transport.</t>
    </r>
  </si>
  <si>
    <r>
      <rPr>
        <b/>
        <sz val="11"/>
        <rFont val="Calibri"/>
        <family val="2"/>
      </rPr>
      <t>Packaging material</t>
    </r>
    <r>
      <rPr>
        <sz val="11"/>
        <rFont val="Calibri"/>
        <family val="2"/>
      </rPr>
      <t xml:space="preserve"> is a material of various properties from which packaging is made.</t>
    </r>
  </si>
  <si>
    <r>
      <rPr>
        <b/>
        <sz val="11"/>
        <rFont val="Calibri"/>
        <family val="2"/>
      </rPr>
      <t xml:space="preserve"> Packaging waste that is not municipal waste</t>
    </r>
    <r>
      <rPr>
        <sz val="11"/>
        <rFont val="Calibri"/>
        <family val="2"/>
      </rPr>
      <t>is primary, secondary or tertiary packaging waste generated as waste in the production process, retail, service and other activities that is not collected through a collection system organized by a public utility company, or another legal entity or entrepreneur (hereinafter: utility company).</t>
    </r>
  </si>
  <si>
    <r>
      <rPr>
        <b/>
        <sz val="11"/>
        <rFont val="Calibri"/>
        <family val="2"/>
      </rPr>
      <t>Packaging waste</t>
    </r>
    <r>
      <rPr>
        <sz val="11"/>
        <rFont val="Calibri"/>
        <family val="2"/>
      </rPr>
      <t>represents any packaging or packaging material that cannot be used for its original purpose, with the exception of residues resulting from the production process.</t>
    </r>
  </si>
  <si>
    <r>
      <rPr>
        <b/>
        <sz val="11"/>
        <rFont val="Calibri"/>
        <family val="2"/>
      </rPr>
      <t>Multi-layer packaging</t>
    </r>
    <r>
      <rPr>
        <sz val="11"/>
        <rFont val="Calibri"/>
        <family val="2"/>
      </rPr>
      <t xml:space="preserve"> is packaging made of different materials that cannot be separated by hand.</t>
    </r>
  </si>
  <si>
    <r>
      <rPr>
        <b/>
        <sz val="11"/>
        <rFont val="Calibri"/>
        <family val="2"/>
      </rPr>
      <t>Bio waste</t>
    </r>
    <r>
      <rPr>
        <sz val="11"/>
        <rFont val="Calibri"/>
        <family val="2"/>
      </rPr>
      <t xml:space="preserve"> represents biodegradable waste from gardens, parks, food, kitchen waste from households, restaurants, catering and retail establishments and similar waste from the production of food products and products intended for animal nutrition and the production of animal feed.</t>
    </r>
  </si>
  <si>
    <r>
      <rPr>
        <b/>
        <sz val="11"/>
        <rFont val="Calibri"/>
        <family val="2"/>
      </rPr>
      <t>Waste owner</t>
    </r>
    <r>
      <rPr>
        <sz val="11"/>
        <rFont val="Calibri"/>
        <family val="2"/>
      </rPr>
      <t>represents a waste producer, a person participating in waste circulation as a direct or indirect holder of waste, or a legal entity, entrepreneur or natural person who possesses waste.</t>
    </r>
  </si>
  <si>
    <r>
      <rPr>
        <b/>
        <sz val="11"/>
        <rFont val="Calibri"/>
        <family val="2"/>
      </rPr>
      <t xml:space="preserve"> Waste gasification</t>
    </r>
    <r>
      <rPr>
        <sz val="11"/>
        <rFont val="Calibri"/>
        <family val="2"/>
      </rPr>
      <t>is a waste treatment process in which incomplete oxidation (incomplete combustion) takes place in the presence of an oxidizing agent (oxygen, water vapor, etc.), resulting in a waste gas mixture.</t>
    </r>
  </si>
  <si>
    <r>
      <rPr>
        <b/>
        <sz val="11"/>
        <rFont val="Calibri"/>
        <family val="2"/>
      </rPr>
      <t>Decontamination</t>
    </r>
    <r>
      <rPr>
        <sz val="11"/>
        <rFont val="Calibri"/>
        <family val="2"/>
      </rPr>
      <t>includes all operations that enable the reuse, recycling or safe disposal of equipment, facilities or materials contaminated with hazardous substances and may include the removal or replacement of hazardous substances with suitable less hazardous substances.</t>
    </r>
  </si>
  <si>
    <r>
      <rPr>
        <b/>
        <sz val="11"/>
        <rFont val="Calibri"/>
        <family val="2"/>
      </rPr>
      <t>Waste management activity</t>
    </r>
    <r>
      <rPr>
        <sz val="11"/>
        <rFont val="Calibri"/>
        <family val="2"/>
      </rPr>
      <t xml:space="preserve"> represents the collection, transport, storage, treatment, or reuse or disposal of waste, as well as the import, export and transit of waste.</t>
    </r>
  </si>
  <si>
    <r>
      <rPr>
        <b/>
        <sz val="11"/>
        <rFont val="Calibri"/>
        <family val="2"/>
      </rPr>
      <t xml:space="preserve"> Landfill</t>
    </r>
    <r>
      <rPr>
        <sz val="11"/>
        <rFont val="Calibri"/>
        <family val="2"/>
      </rPr>
      <t>represents a place for the final sanitary disposal of waste on or below the surface of the ground, including internal disposal sites (landfills where producers dispose of their own waste at the place of generation) and permanent sites (more than one year) used for the temporary storage of waste, but excluding warehouses where waste is unloaded in preparation for further transport to a place for treatment, i.e. reuse or disposal at other locations and storage of waste before treatment, i.e. reuse for a maximum of three years or storage of waste before disposal for a maximum of one year).</t>
    </r>
  </si>
  <si>
    <r>
      <rPr>
        <b/>
        <sz val="11"/>
        <rFont val="Calibri"/>
        <family val="2"/>
      </rPr>
      <t>Illegal landfill</t>
    </r>
    <r>
      <rPr>
        <sz val="11"/>
        <rFont val="Calibri"/>
        <family val="2"/>
      </rPr>
      <t xml:space="preserve"> represents a place, a public area, where various types of waste are disposed of in an uncontrolled manner and which does not meet the conditions set out in the regulation governing the disposal of waste in landfills.</t>
    </r>
  </si>
  <si>
    <r>
      <rPr>
        <b/>
        <sz val="11"/>
        <rFont val="Calibri"/>
        <family val="2"/>
      </rPr>
      <t>Waste management permit</t>
    </r>
    <r>
      <rPr>
        <sz val="11"/>
        <rFont val="Calibri"/>
        <family val="2"/>
      </rPr>
      <t xml:space="preserve"> represents a decision of the competent authority authorizing a legal entity or entrepreneur to carry out waste management activities and establishing the conditions for waste management in a manner that ensures the lowest risk to human health and the environment.</t>
    </r>
  </si>
  <si>
    <r>
      <rPr>
        <b/>
        <sz val="11"/>
        <rFont val="Calibri"/>
        <family val="2"/>
      </rPr>
      <t>Waste holder</t>
    </r>
    <r>
      <rPr>
        <sz val="11"/>
        <rFont val="Calibri"/>
        <family val="2"/>
      </rPr>
      <t>The waste producer is a natural or legal person or entrepreneur who has actual control over the waste.</t>
    </r>
  </si>
  <si>
    <r>
      <rPr>
        <b/>
        <sz val="11"/>
        <rFont val="Calibri"/>
        <family val="2"/>
      </rPr>
      <t>Industrial waste</t>
    </r>
    <r>
      <rPr>
        <sz val="11"/>
        <rFont val="Calibri"/>
        <family val="2"/>
      </rPr>
      <t xml:space="preserve"> represents waste from any industry or from the site where an industry is located, except for tailings and associated mineral raw materials from mines and quarries.</t>
    </r>
  </si>
  <si>
    <r>
      <rPr>
        <b/>
        <sz val="11"/>
        <rFont val="Calibri"/>
        <family val="2"/>
      </rPr>
      <t>Inert waste</t>
    </r>
    <r>
      <rPr>
        <sz val="11"/>
        <rFont val="Calibri"/>
        <family val="2"/>
      </rPr>
      <t>represents waste that is not subject to any physical, chemical or biological changes, does not dissolve, does not burn or otherwise react physically or chemically, is not biodegradable or does not adversely affect other substances with which it comes into contact in a way that may lead to increased environmental pollution or endanger human health, and the total leaching and content of pollutants in the waste and the ecotoxicity of the leached substances must not be significant, and in particular must not endanger the quality of surface and/or groundwater.</t>
    </r>
  </si>
  <si>
    <r>
      <rPr>
        <b/>
        <sz val="11"/>
        <rFont val="Calibri"/>
        <family val="2"/>
      </rPr>
      <t>Incineration (burning)</t>
    </r>
    <r>
      <rPr>
        <sz val="11"/>
        <rFont val="Calibri"/>
        <family val="2"/>
      </rPr>
      <t>represents the thermal treatment of waste in a stationary or mobile plant with or without the use of energy produced by combustion through oxidation, as well as other thermal waste treatment processes, such as pyrolysis, gasification or plasma treatment, if the substances resulting from the treatment are subsequently incinerated.</t>
    </r>
  </si>
  <si>
    <r>
      <rPr>
        <b/>
        <sz val="11"/>
        <rFont val="Calibri"/>
        <family val="2"/>
      </rPr>
      <t>Utilization of packaging waste</t>
    </r>
    <r>
      <rPr>
        <sz val="11"/>
        <rFont val="Calibri"/>
        <family val="2"/>
      </rPr>
      <t xml:space="preserve"> for energy purposes is the use of packaging waste in direct incineration with or without the presence of other types of waste with the primary goal of utilizing heat.</t>
    </r>
  </si>
  <si>
    <r>
      <rPr>
        <b/>
        <sz val="11"/>
        <rFont val="Calibri"/>
        <family val="2"/>
      </rPr>
      <t>Disposable packaging</t>
    </r>
    <r>
      <rPr>
        <sz val="11"/>
        <rFont val="Calibri"/>
        <family val="2"/>
      </rPr>
      <t xml:space="preserve"> is packaging that is designed for single use only.</t>
    </r>
  </si>
  <si>
    <r>
      <rPr>
        <b/>
        <sz val="11"/>
        <rFont val="Calibri"/>
        <family val="2"/>
      </rPr>
      <t xml:space="preserve"> Waste characterization</t>
    </r>
    <r>
      <rPr>
        <sz val="11"/>
        <rFont val="Calibri"/>
        <family val="2"/>
      </rPr>
      <t>is a testing procedure that determines the physicochemical, chemical and biological properties and composition of waste, i.e. it determines whether or not the waste contains one or more hazardous characteristics.</t>
    </r>
  </si>
  <si>
    <r>
      <rPr>
        <b/>
        <sz val="11"/>
        <rFont val="Calibri"/>
        <family val="2"/>
      </rPr>
      <t>Waste classification</t>
    </r>
    <r>
      <rPr>
        <sz val="11"/>
        <rFont val="Calibri"/>
        <family val="2"/>
      </rPr>
      <t xml:space="preserve"> represents the process of classifying waste into one or more lists of waste determined by a special regulation, according to its origin, composition and further use.</t>
    </r>
  </si>
  <si>
    <r>
      <rPr>
        <b/>
        <sz val="11"/>
        <rFont val="Calibri"/>
        <family val="2"/>
      </rPr>
      <t>Co-incineration</t>
    </r>
    <r>
      <rPr>
        <sz val="11"/>
        <rFont val="Calibri"/>
        <family val="2"/>
      </rPr>
      <t>is the thermal treatment of waste in a stationary or mobile plant whose primary purpose is the production of energy or products and which uses waste as a primary or additional fuel, including treatment by oxidation, as well as other thermal treatment processes of waste such as pyrolysis, gasification or plasma treatment, if the substances resulting from the treatment are subsequently incinerated.</t>
    </r>
  </si>
  <si>
    <r>
      <rPr>
        <b/>
        <sz val="11"/>
        <rFont val="Calibri"/>
        <family val="2"/>
      </rPr>
      <t>Commercial waste</t>
    </r>
    <r>
      <rPr>
        <sz val="11"/>
        <rFont val="Calibri"/>
        <family val="2"/>
      </rPr>
      <t>represents waste generated in enterprises, establishments and other institutions that are wholly or partly engaged in trade, services, office work, sports, recreation or entertainment, except for household waste and industrial waste.</t>
    </r>
  </si>
  <si>
    <r>
      <rPr>
        <b/>
        <sz val="11"/>
        <rFont val="Calibri"/>
        <family val="2"/>
      </rPr>
      <t>Packaging component</t>
    </r>
    <r>
      <rPr>
        <sz val="11"/>
        <rFont val="Calibri"/>
        <family val="2"/>
      </rPr>
      <t xml:space="preserve"> is a part of the packaging that can be separated manually or by a simple physical process.</t>
    </r>
  </si>
  <si>
    <r>
      <rPr>
        <b/>
        <sz val="11"/>
        <rFont val="Calibri"/>
        <family val="2"/>
      </rPr>
      <t>Composting</t>
    </r>
    <r>
      <rPr>
        <sz val="11"/>
        <rFont val="Calibri"/>
        <family val="2"/>
      </rPr>
      <t xml:space="preserve"> is the treatment of biodegradable waste under the action of microorganisms, with the aim of creating compost, in the presence of oxygen and under controlled conditions.</t>
    </r>
  </si>
  <si>
    <r>
      <rPr>
        <b/>
        <sz val="11"/>
        <rFont val="Calibri"/>
        <family val="2"/>
      </rPr>
      <t>Municipal packaging waste</t>
    </r>
    <r>
      <rPr>
        <sz val="11"/>
        <rFont val="Calibri"/>
        <family val="2"/>
      </rPr>
      <t>represents primary and secondary packaging waste generated as waste in households (household waste) or in industry, craft activities, services or other activities (commercial waste), which is similar to household waste in terms of its nature or composition and is collected from a specific territorial entity.</t>
    </r>
  </si>
  <si>
    <r>
      <rPr>
        <b/>
        <sz val="11"/>
        <rFont val="Calibri"/>
        <family val="2"/>
      </rPr>
      <t xml:space="preserve"> Municipal waste</t>
    </r>
    <r>
      <rPr>
        <sz val="11"/>
        <rFont val="Calibri"/>
        <family val="2"/>
      </rPr>
      <t>represents separately collected household waste, including paper, cardboard, glass, metal, plastic, bio-waste, wood, textiles, packaging, waste electrical and electronic equipment, waste batteries and accumulators, bulky waste and mixed municipal waste and/or separately collected waste from other sources, if that waste is similar in nature and composition to household waste, but does not include waste from manufacturing, agriculture, forestry, fisheries and aquaculture, end-of-life vehicles and construction and demolition waste.</t>
    </r>
  </si>
  <si>
    <r>
      <rPr>
        <b/>
        <sz val="11"/>
        <rFont val="Calibri"/>
        <family val="2"/>
      </rPr>
      <t>Medical waste</t>
    </r>
    <r>
      <rPr>
        <sz val="11"/>
        <rFont val="Calibri"/>
        <family val="2"/>
      </rPr>
      <t>represents waste generated from facilities where human or animal health care is provided and/or from other places where health and other services are provided (from diagnostics, experimental work, laboratories, cleaning, maintenance and disinfection of premises and equipment), and includes non-hazardous and hazardous medical waste. Non-hazardous medical waste that is not contaminated with hazardous or other substances, and which is similar in composition to municipal waste (biodegradable, etc.). Hazardous medical waste that requires special handling, i.e. which has one or more hazardous characteristics that make it hazardous waste, namely: pathoanatomical waste, sharp objects, waste contaminated with blood and body fluids, infectious and potentially infectious, other hazardous medical waste (chemical waste, waste with a high content of heavy metals).</t>
    </r>
  </si>
  <si>
    <r>
      <rPr>
        <b/>
        <sz val="11"/>
        <rFont val="Calibri"/>
        <family val="2"/>
      </rPr>
      <t>Mobile waste management plant</t>
    </r>
    <r>
      <rPr>
        <sz val="11"/>
        <rFont val="Calibri"/>
        <family val="2"/>
      </rPr>
      <t xml:space="preserve"> represents a mobile technical unit in which waste is treated at the place of waste generation, i.e. at another location of the waste producer or at a location for which the mobile plant operator has a permit for the storage of the same type of waste intended for treatment and where it meets the conditions for the treatment of the waste in question, with the prior consent of the local government unit.</t>
    </r>
  </si>
  <si>
    <r>
      <rPr>
        <b/>
        <sz val="11"/>
        <rFont val="Calibri"/>
        <family val="2"/>
      </rPr>
      <t>Non-hazardous waste</t>
    </r>
    <r>
      <rPr>
        <sz val="11"/>
        <rFont val="Calibri"/>
        <family val="2"/>
      </rPr>
      <t xml:space="preserve"> represents waste that does not have the characteristics of hazardous waste.</t>
    </r>
  </si>
  <si>
    <r>
      <rPr>
        <b/>
        <sz val="11"/>
        <rFont val="Calibri"/>
        <family val="2"/>
      </rPr>
      <t>Unsanitary landfill - garbage dump</t>
    </r>
    <r>
      <rPr>
        <sz val="11"/>
        <rFont val="Calibri"/>
        <family val="2"/>
      </rPr>
      <t>is a place where local government units dispose of waste in semi-controlled conditions, managed by a public utility company and having certain infrastructure (fence, gate, bulldozer), and the landfill body is not built in accordance with the regulation governing the disposal of waste in landfills (no waterproof layer, drainage system for wastewater discharge, etc.).</t>
    </r>
  </si>
  <si>
    <r>
      <rPr>
        <b/>
        <sz val="11"/>
        <rFont val="Calibri"/>
        <family val="2"/>
      </rPr>
      <t>Separate collection</t>
    </r>
    <r>
      <rPr>
        <sz val="11"/>
        <rFont val="Calibri"/>
        <family val="2"/>
      </rPr>
      <t xml:space="preserve"> is waste collection in which different types of collected waste are stored separately by type and nature so as to facilitate their separate treatment.</t>
    </r>
  </si>
  <si>
    <r>
      <rPr>
        <b/>
        <sz val="11"/>
        <rFont val="Calibri"/>
        <family val="2"/>
      </rPr>
      <t>Disposal of packaging waste</t>
    </r>
    <r>
      <rPr>
        <sz val="11"/>
        <rFont val="Calibri"/>
        <family val="2"/>
      </rPr>
      <t xml:space="preserve"> is any process or method of handling packaging waste when there are no possibilities for regeneration, recycling, processing, direct reuse or use as an alternative energy source, in accordance with the regulations governing waste management.</t>
    </r>
  </si>
  <si>
    <r>
      <rPr>
        <b/>
        <sz val="11"/>
        <rFont val="Calibri"/>
        <family val="2"/>
      </rPr>
      <t>Waste disposal</t>
    </r>
    <r>
      <rPr>
        <sz val="11"/>
        <rFont val="Calibri"/>
        <family val="2"/>
      </rPr>
      <t xml:space="preserve"> represents any operation other than the reuse of waste, even when that operation has as a secondary consequence the generation of a substance or energy.</t>
    </r>
  </si>
  <si>
    <r>
      <rPr>
        <b/>
        <sz val="11"/>
        <rFont val="Calibri"/>
        <family val="2"/>
      </rPr>
      <t>Hazardous waste</t>
    </r>
    <r>
      <rPr>
        <sz val="11"/>
        <rFont val="Calibri"/>
        <family val="2"/>
      </rPr>
      <t>represents waste that, due to its origin, composition or concentration of hazardous substances, may cause a hazard to the environment and human health and has at least one of the hazardous characteristics established by special regulations, including the packaging in which the hazardous waste was or is packed.</t>
    </r>
  </si>
  <si>
    <r>
      <rPr>
        <b/>
        <sz val="11"/>
        <rFont val="Calibri"/>
        <family val="2"/>
      </rPr>
      <t>Operator</t>
    </r>
    <r>
      <rPr>
        <sz val="11"/>
        <rFont val="Calibri"/>
        <family val="2"/>
      </rPr>
      <t>represents any legal entity or entrepreneur who, in accordance with the regulations, manages or controls the facility or is authorized to make economic decisions in the field of technical functioning of the facility and in whose name a waste management permit is issued.</t>
    </r>
  </si>
  <si>
    <r>
      <rPr>
        <b/>
        <sz val="11"/>
        <rFont val="Calibri"/>
        <family val="2"/>
      </rPr>
      <t>Organized waste market</t>
    </r>
    <r>
      <rPr>
        <sz val="11"/>
        <rFont val="Calibri"/>
        <family val="2"/>
      </rPr>
      <t xml:space="preserve"> represents a functional framework that enables efficient, sustainable and transparent trade in waste and secondary raw materials.</t>
    </r>
  </si>
  <si>
    <r>
      <rPr>
        <b/>
        <sz val="11"/>
        <rFont val="Calibri"/>
        <family val="2"/>
      </rPr>
      <t>Organic recycling process</t>
    </r>
    <r>
      <rPr>
        <sz val="11"/>
        <rFont val="Calibri"/>
        <family val="2"/>
      </rPr>
      <t>represents the aerobic (compost production) or anaerobic (biogas production) treatment of biodegradable parts of packaging waste under controlled conditions and with the use of microorganisms to produce compost or methane. Disposal of waste in specially designed landfills is not considered a form of organic recycling.</t>
    </r>
  </si>
  <si>
    <r>
      <rPr>
        <b/>
        <sz val="11"/>
        <rFont val="Calibri"/>
        <family val="2"/>
      </rPr>
      <t>Construction and demolition waste</t>
    </r>
    <r>
      <rPr>
        <sz val="11"/>
        <rFont val="Calibri"/>
        <family val="2"/>
      </rPr>
      <t>represents waste generated by the performance of construction and other works on the construction and demolition of facilities, adaptations, renovation, reconstruction of residential, industrial and other facilities, maintenance and replacement of infrastructure facilities, as well as excavations for residential, industrial and road infrastructure. Non-hazardous construction and demolition waste that does not contain hazardous materials (recyclable, inert, etc.). Hazardous construction and demolition waste that requires special handling, which has one or more hazardous characteristics that make it hazardous waste (waste containing asbestos, waste with a high content of heavy metals, etc.).</t>
    </r>
  </si>
  <si>
    <r>
      <rPr>
        <b/>
        <sz val="11"/>
        <rFont val="Calibri"/>
        <family val="2"/>
      </rPr>
      <t>Waste</t>
    </r>
    <r>
      <rPr>
        <sz val="11"/>
        <rFont val="Calibri"/>
        <family val="2"/>
      </rPr>
      <t>is any matter or object that the holder discards, intends or is required to discard.</t>
    </r>
  </si>
  <si>
    <r>
      <rPr>
        <b/>
        <sz val="11"/>
        <rFont val="Calibri"/>
        <family val="2"/>
      </rPr>
      <t xml:space="preserve"> Waste sludge</t>
    </r>
    <r>
      <rPr>
        <sz val="11"/>
        <rFont val="Calibri"/>
        <family val="2"/>
      </rPr>
      <t>represents sludge generated in municipal and industrial wastewater treatment plants and other similar wastewater treatment devices.</t>
    </r>
  </si>
  <si>
    <r>
      <rPr>
        <b/>
        <sz val="11"/>
        <rFont val="Calibri"/>
        <family val="2"/>
      </rPr>
      <t>Pyrolysis of waste p</t>
    </r>
    <r>
      <rPr>
        <sz val="11"/>
        <rFont val="Calibri"/>
        <family val="2"/>
      </rPr>
      <t>represents a chemical process during which the organic fraction of waste decomposes at elevated temperature and in the absence of oxygen.</t>
    </r>
  </si>
  <si>
    <r>
      <rPr>
        <b/>
        <sz val="11"/>
        <rFont val="Calibri"/>
        <family val="2"/>
      </rPr>
      <t>Plasma procedure</t>
    </r>
    <r>
      <rPr>
        <sz val="11"/>
        <rFont val="Calibri"/>
        <family val="2"/>
      </rPr>
      <t>represents the treatment of waste at high temperatures created by an electric arc, i.e. by electric discharge in an inert atmosphere, whereby the waste decomposes into gaseous products and a solid vitrified residue.</t>
    </r>
  </si>
  <si>
    <r>
      <rPr>
        <b/>
        <sz val="11"/>
        <rFont val="Calibri"/>
        <family val="2"/>
      </rPr>
      <t xml:space="preserve"> Returnable packaging</t>
    </r>
    <r>
      <rPr>
        <sz val="11"/>
        <rFont val="Calibri"/>
        <family val="2"/>
      </rPr>
      <t>is packaging that, after being returned by the consumer, is reused for the same purpose.</t>
    </r>
  </si>
  <si>
    <r>
      <rPr>
        <b/>
        <sz val="11"/>
        <rFont val="Calibri"/>
        <family val="2"/>
      </rPr>
      <t>Reuse of packaging</t>
    </r>
    <r>
      <rPr>
        <sz val="11"/>
        <rFont val="Calibri"/>
        <family val="2"/>
      </rPr>
      <t>represents any operation by which packaging, which is planned and designed to undergo a minimum number of emptyings and refillings during use (reusability), is refilled or used for the same purpose for which it was intended, with or without aids available on the market that enable the packaging to be refilled. Reused packaging becomes waste if it is not reused for a long time.</t>
    </r>
  </si>
  <si>
    <r>
      <rPr>
        <b/>
        <sz val="11"/>
        <rFont val="Calibri"/>
        <family val="2"/>
      </rPr>
      <t>Reuse</t>
    </r>
    <r>
      <rPr>
        <sz val="11"/>
        <rFont val="Calibri"/>
        <family val="2"/>
      </rPr>
      <t>is any operation that enables the reuse of a product or its parts that are not waste, for the same purpose for which they were intended.</t>
    </r>
  </si>
  <si>
    <r>
      <rPr>
        <b/>
        <sz val="11"/>
        <rFont val="Calibri"/>
        <family val="2"/>
      </rPr>
      <t>Waste reuse</t>
    </r>
    <r>
      <rPr>
        <sz val="11"/>
        <rFont val="Calibri"/>
        <family val="2"/>
      </rPr>
      <t xml:space="preserve"> is any operation the main result of which is the use of waste for a useful purpose when the waste replaces other materials that would otherwise be used for that purpose or waste that is being prepared to fulfill that purpose, in a facility or more broadly in economic activities.</t>
    </r>
  </si>
  <si>
    <r>
      <rPr>
        <b/>
        <sz val="11"/>
        <rFont val="Calibri"/>
        <family val="2"/>
      </rPr>
      <t>Special waste streams</t>
    </r>
    <r>
      <rPr>
        <sz val="11"/>
        <rFont val="Calibri"/>
        <family val="2"/>
      </rPr>
      <t>are those for whose management special measures are prescribed relating to collection, transport, storage, treatment, or reuse and disposal</t>
    </r>
    <r>
      <rPr>
        <u/>
        <sz val="11"/>
        <rFont val="Calibri"/>
        <family val="2"/>
      </rPr>
      <t>(used batteries and accumulators, waste oils, waste tires, waste electrical and electronic products, waste vehicles, packaging waste, waste fluorescent tubes containing mercury, waste from titanium dioxide production, pharmaceutical and medical waste, PCB and PCB waste, asbestos waste, POPS waste, construction and demolition waste, waste sludge, waste mercury and mercury compounds).</t>
    </r>
  </si>
  <si>
    <r>
      <rPr>
        <b/>
        <sz val="11"/>
        <rFont val="Calibri"/>
        <family val="2"/>
      </rPr>
      <t xml:space="preserve"> Mediator</t>
    </r>
    <r>
      <rPr>
        <sz val="11"/>
        <rFont val="Calibri"/>
        <family val="2"/>
      </rPr>
      <t>represents a legal entity or entrepreneur who organizes the reuse or disposal of waste on behalf of other persons and who does not take possession of the waste.</t>
    </r>
  </si>
  <si>
    <r>
      <rPr>
        <b/>
        <sz val="11"/>
        <rFont val="Calibri"/>
        <family val="2"/>
      </rPr>
      <t xml:space="preserve"> Waste management plant</t>
    </r>
    <r>
      <rPr>
        <sz val="11"/>
        <rFont val="Calibri"/>
        <family val="2"/>
      </rPr>
      <t>represents a stationary or mobile technical unit for the treatment, i.e. reuse or disposal of waste, which together with the construction part forms a technological whole.</t>
    </r>
  </si>
  <si>
    <r>
      <rPr>
        <b/>
        <sz val="11"/>
        <rFont val="Calibri"/>
        <family val="2"/>
      </rPr>
      <t>Certificate for carrying out waste management activities</t>
    </r>
    <r>
      <rPr>
        <sz val="11"/>
        <rFont val="Calibri"/>
        <family val="2"/>
      </rPr>
      <t>represents a decision of the competent authority authorizing a legal entity or entrepreneur to carry out waste management activities and establishing the conditions for waste management in a manner that ensures the lowest risk to human health and the environment.</t>
    </r>
  </si>
  <si>
    <r>
      <rPr>
        <b/>
        <sz val="11"/>
        <rFont val="Calibri"/>
        <family val="2"/>
      </rPr>
      <t>Prevention</t>
    </r>
    <r>
      <rPr>
        <sz val="11"/>
        <rFont val="Calibri"/>
        <family val="2"/>
      </rPr>
      <t>includes measures taken before a substance, material or product becomes waste, which reduce the quantities of waste, including the reuse of products or the extension of the life cycle of products or the harmful effects of the waste produced on the environment and human health or the content of harmful substances in materials and products.</t>
    </r>
  </si>
  <si>
    <r>
      <rPr>
        <b/>
        <sz val="11"/>
        <rFont val="Calibri"/>
        <family val="2"/>
      </rPr>
      <t>Transboundary movement of waste</t>
    </r>
    <r>
      <rPr>
        <sz val="11"/>
        <rFont val="Calibri"/>
        <family val="2"/>
      </rPr>
      <t>represents the movement of waste from an area under the jurisdiction of one State or through an area not under the national jurisdiction of any State, provided that at least two States are involved in the movement.</t>
    </r>
  </si>
  <si>
    <r>
      <rPr>
        <b/>
        <sz val="11"/>
        <rFont val="Calibri"/>
        <family val="2"/>
      </rPr>
      <t>Preparation for waste reuse</t>
    </r>
    <r>
      <rPr>
        <sz val="11"/>
        <rFont val="Calibri"/>
        <family val="2"/>
      </rPr>
      <t xml:space="preserve"> are waste reuse operations that involve inspection, cleaning or repair by which products or parts of those products that have become waste are prepared so that they can be reused, without any other prior processing.</t>
    </r>
  </si>
  <si>
    <t>waste producer is any person whose activity generates waste (original waste producer) or any person whose activity of prior treatment, mixing or other processes changes the composition or nature of the waste.</t>
  </si>
  <si>
    <r>
      <rPr>
        <b/>
        <sz val="11"/>
        <rFont val="Calibri"/>
        <family val="2"/>
      </rPr>
      <t>Product manufacturer</t>
    </r>
    <r>
      <rPr>
        <sz val="11"/>
        <rFont val="Calibri"/>
        <family val="2"/>
      </rPr>
      <t xml:space="preserve"> represents a legal entity or entrepreneur who, within the scope of its activity, manufactures, produces and sells a product, regardless of the method of sale, including distance selling, or imports a product and places the product on the market.</t>
    </r>
  </si>
  <si>
    <r>
      <rPr>
        <b/>
        <sz val="11"/>
        <rFont val="Calibri"/>
        <family val="2"/>
      </rPr>
      <t>Waste Management Region</t>
    </r>
    <r>
      <rPr>
        <sz val="11"/>
        <rFont val="Calibri"/>
        <family val="2"/>
      </rPr>
      <t>represents a spatial entity that encompasses several neighboring local government units that, in accordance with an agreement concluded by those local government units, jointly manage waste with the aim of establishing a sustainable waste management system.</t>
    </r>
  </si>
  <si>
    <r>
      <rPr>
        <b/>
        <sz val="11"/>
        <rFont val="Calibri"/>
        <family val="2"/>
      </rPr>
      <t>Packaging waste recycling</t>
    </r>
    <r>
      <rPr>
        <sz val="11"/>
        <rFont val="Calibri"/>
        <family val="2"/>
      </rPr>
      <t xml:space="preserve"> is the reprocessing of packaging waste within the production process for the original purpose or for other purposes, including organic recycling and excluding use for energy purposes.</t>
    </r>
  </si>
  <si>
    <r>
      <rPr>
        <b/>
        <sz val="11"/>
        <rFont val="Calibri"/>
        <family val="2"/>
      </rPr>
      <t>Recycling</t>
    </r>
    <r>
      <rPr>
        <sz val="11"/>
        <rFont val="Calibri"/>
        <family val="2"/>
      </rPr>
      <t>is any reuse operation by which waste is processed into products, materials or substances, regardless of whether they are used for their original or other purpose, including the re-production of organic materials, except for reuse for energy purposes and reprocessing into materials intended for use as fuel or for landfill cover.</t>
    </r>
  </si>
  <si>
    <r>
      <rPr>
        <b/>
        <sz val="11"/>
        <rFont val="Calibri"/>
        <family val="2"/>
      </rPr>
      <t>Waste collection</t>
    </r>
    <r>
      <rPr>
        <sz val="11"/>
        <rFont val="Calibri"/>
        <family val="2"/>
      </rPr>
      <t xml:space="preserve"> represents the collection of waste, including sorting and temporary storage at waste producers for the purposes of transport to waste management facilities.</t>
    </r>
  </si>
  <si>
    <r>
      <rPr>
        <b/>
        <sz val="11"/>
        <rFont val="Calibri"/>
        <family val="2"/>
      </rPr>
      <t>Garbage collector</t>
    </r>
    <r>
      <rPr>
        <sz val="11"/>
        <rFont val="Calibri"/>
        <family val="2"/>
      </rPr>
      <t xml:space="preserve"> represents an entrepreneur or legal entity that collects waste.</t>
    </r>
  </si>
  <si>
    <r>
      <rPr>
        <b/>
        <sz val="11"/>
        <rFont val="Calibri"/>
        <family val="2"/>
      </rPr>
      <t>Secondary raw material</t>
    </r>
    <r>
      <rPr>
        <sz val="11"/>
        <rFont val="Calibri"/>
        <family val="2"/>
      </rPr>
      <t xml:space="preserve"> represents waste that can be used for recycling to obtain raw materials for the production of the same or another product (paper, cardboard, metal, glass, plastic, etc.).</t>
    </r>
  </si>
  <si>
    <r>
      <rPr>
        <b/>
        <sz val="11"/>
        <rFont val="Calibri"/>
        <family val="2"/>
      </rPr>
      <t>Waste storage</t>
    </r>
    <r>
      <rPr>
        <sz val="11"/>
        <rFont val="Calibri"/>
        <family val="2"/>
      </rPr>
      <t xml:space="preserve"> represents the temporary storage of waste at the location of the producer or owner and/or other holder of waste, as well as the activity of the operator in a facility equipped and registered for waste storage.</t>
    </r>
  </si>
  <si>
    <r>
      <rPr>
        <b/>
        <sz val="11"/>
        <rFont val="Calibri"/>
        <family val="2"/>
      </rPr>
      <t>Stabilization/solidification</t>
    </r>
    <r>
      <rPr>
        <sz val="11"/>
        <rFont val="Calibri"/>
        <family val="2"/>
      </rPr>
      <t>is a process in which the possibility of emissions of hazardous and harmful substances from waste is reduced by applying physical and/or chemical processes.</t>
    </r>
  </si>
  <si>
    <r>
      <rPr>
        <b/>
        <sz val="11"/>
        <rFont val="Calibri"/>
        <family val="2"/>
      </rPr>
      <t xml:space="preserve"> Waste transport</t>
    </r>
    <r>
      <rPr>
        <sz val="11"/>
        <rFont val="Calibri"/>
        <family val="2"/>
      </rPr>
      <t>represents the transport of waste outside the facility, which includes loading, transportation (as well as transhipment) and unloading of waste.</t>
    </r>
  </si>
  <si>
    <r>
      <rPr>
        <b/>
        <sz val="11"/>
        <rFont val="Calibri"/>
        <family val="2"/>
      </rPr>
      <t xml:space="preserve"> Transfer station</t>
    </r>
    <r>
      <rPr>
        <sz val="11"/>
        <rFont val="Calibri"/>
        <family val="2"/>
      </rPr>
      <t>is a place to which waste is delivered and temporarily stored for separation or transshipment before transport for treatment or reuse or disposal.</t>
    </r>
  </si>
  <si>
    <r>
      <rPr>
        <b/>
        <sz val="11"/>
        <rFont val="Calibri"/>
        <family val="2"/>
      </rPr>
      <t>Waste dealer</t>
    </r>
    <r>
      <rPr>
        <sz val="11"/>
        <rFont val="Calibri"/>
        <family val="2"/>
      </rPr>
      <t>any legal entity or entrepreneur who buys and sells waste on its own behalf, including an intermediary who may take possession of the waste.</t>
    </r>
  </si>
  <si>
    <r>
      <rPr>
        <b/>
        <sz val="11"/>
        <rFont val="Calibri"/>
        <family val="2"/>
      </rPr>
      <t xml:space="preserve"> Waste treatment</t>
    </r>
    <r>
      <rPr>
        <sz val="11"/>
        <rFont val="Calibri"/>
        <family val="2"/>
      </rPr>
      <t>includes reuse or disposal operations, including prior preparation for reuse or disposal.</t>
    </r>
  </si>
  <si>
    <r>
      <rPr>
        <b/>
        <sz val="11"/>
        <rFont val="Calibri"/>
        <family val="2"/>
      </rPr>
      <t>Packaging waste management</t>
    </r>
    <r>
      <rPr>
        <sz val="11"/>
        <rFont val="Calibri"/>
        <family val="2"/>
      </rPr>
      <t xml:space="preserve"> represents the planning and organization of activities related to the collection, transport, storage, treatment and disposal of packaging waste, including the supervision of these activities and the care of waste management facilities after closure.</t>
    </r>
  </si>
  <si>
    <r>
      <rPr>
        <b/>
        <sz val="11"/>
        <rFont val="Calibri"/>
        <family val="2"/>
      </rPr>
      <t>Waste management</t>
    </r>
    <r>
      <rPr>
        <sz val="11"/>
        <rFont val="Calibri"/>
        <family val="2"/>
      </rPr>
      <t>represents the implementation of prescribed measures for waste management within the framework of collection, transport, storage, treatment, or reuse and disposal of waste, including the supervision of these activities and the care of waste management facilities after closure and activities undertaken by the trader and intermediary.</t>
    </r>
  </si>
  <si>
    <r>
      <rPr>
        <b/>
        <sz val="11"/>
        <rFont val="Calibri"/>
        <family val="2"/>
      </rPr>
      <t xml:space="preserve"> Pharmaceutical waste</t>
    </r>
    <r>
      <rPr>
        <sz val="11"/>
        <rFont val="Calibri"/>
        <family val="2"/>
      </rPr>
      <t>are all medicines, preparations and raw materials, including their primary packaging, as well as all equipment used for their preparation and application. Pharmaceutical waste can be: Non-hazardous pharmaceutical waste that does not pose a threat to the environment and human health, and is treated according to the procedure prescribed for the management of hazardous pharmaceutical waste and Hazardous pharmaceutical waste generated from medicines and disinfectants containing heavy metals, as well as medicines of known and unknown composition and medicines whose composition cannot be determined, cytotoxic and cytostatic waste.</t>
    </r>
  </si>
  <si>
    <r>
      <rPr>
        <b/>
        <sz val="11"/>
        <rFont val="Calibri"/>
        <family val="2"/>
      </rPr>
      <t>Functional packaging unit</t>
    </r>
    <r>
      <rPr>
        <sz val="11"/>
        <rFont val="Calibri"/>
        <family val="2"/>
      </rPr>
      <t xml:space="preserve"> It involves multiple components connected together in a form that the end user uses.</t>
    </r>
  </si>
  <si>
    <r>
      <rPr>
        <b/>
        <sz val="11"/>
        <rFont val="Calibri"/>
        <family val="2"/>
      </rPr>
      <t xml:space="preserve"> Waste collection center</t>
    </r>
    <r>
      <rPr>
        <sz val="11"/>
        <rFont val="Calibri"/>
        <family val="2"/>
      </rPr>
      <t>is a place designated by a decision of a local government unit, to which citizens bring waste and bulky waste (furniture and white goods, garden waste, material suitable for recycling, including hazardous household waste).</t>
    </r>
  </si>
  <si>
    <r>
      <rPr>
        <b/>
        <sz val="11"/>
        <rFont val="Calibri"/>
        <family val="2"/>
      </rPr>
      <t>PCB</t>
    </r>
    <r>
      <rPr>
        <sz val="11"/>
        <rFont val="Calibri"/>
        <family val="2"/>
      </rPr>
      <t>are polychlorinated biphenyls (PCBs), polychlorinated terphenyls (PCTs), monomethyl-tetrachlorodiphenylmethanes, monomethyl-dichlorodiphenylmethanes, monomethyl-dibromodiphenylmethanes or any mixture containing any of these substances in a concentration greater than 0.005 percent by weight. PCB wastes are wastes, including devices, objects, materials or liquids that contain, consist of or are contaminated with PCBs.</t>
    </r>
  </si>
  <si>
    <t>WASTE RECORDS</t>
  </si>
  <si>
    <t xml:space="preserve"> Solid waste</t>
  </si>
  <si>
    <t xml:space="preserve"> Metal</t>
  </si>
  <si>
    <t xml:space="preserve"> Plastic</t>
  </si>
  <si>
    <t>Other and waste</t>
  </si>
  <si>
    <t xml:space="preserve"> Total solid waste</t>
  </si>
  <si>
    <t>Recycling and composting</t>
  </si>
  <si>
    <t>Biodegradable waste / Composting</t>
  </si>
  <si>
    <t>Reuse of waste and/or handover of waste to a collector</t>
  </si>
  <si>
    <t>Liquid waste</t>
  </si>
  <si>
    <t>Other liquid waste</t>
  </si>
  <si>
    <t xml:space="preserve"> Total liquid waste</t>
  </si>
  <si>
    <t>Unit of measurement</t>
  </si>
  <si>
    <t>Moon</t>
  </si>
  <si>
    <t>Total</t>
  </si>
  <si>
    <t>year:</t>
  </si>
  <si>
    <t>No.</t>
  </si>
  <si>
    <t>cubic meter</t>
  </si>
  <si>
    <t>REPORT - WASTE MANAGEMENT</t>
  </si>
  <si>
    <t>Solid waste [tons per year]</t>
  </si>
  <si>
    <t>Waste type</t>
  </si>
  <si>
    <t>Rubber, leather and other waste</t>
  </si>
  <si>
    <t>Year</t>
  </si>
  <si>
    <t>Average</t>
  </si>
  <si>
    <t>Recycling [tons per year]</t>
  </si>
  <si>
    <t>Plastic</t>
  </si>
  <si>
    <t>Metal</t>
  </si>
  <si>
    <t>Composting organic waste</t>
  </si>
  <si>
    <t>Waste management</t>
  </si>
  <si>
    <t>Recycling/Composting</t>
  </si>
  <si>
    <t>Waste disposal by landfill</t>
  </si>
  <si>
    <t>Sustainable waste management</t>
  </si>
  <si>
    <t>Disclaimer:</t>
  </si>
  <si>
    <t>You have in front of you a practical tool for waste management, namely a form for waste records within a business entity. Its purpose is to facilitate the categorisation, collection and monitoring of data on waste generated on a monthly and annual basis within a business entity. The waste records form is intended for micro, small and medium-sized enterprises as well as entrepreneurial and craft businesses from the processing industry sector that are interested in waste management and green transition. Its functionality and ease of application are also possible in other business sectors as well as in public and civil sector organizations that are interested in green transition and greening of business. The form consists of an introductory part related to waste management and tables for a monthly and annual overview of waste generation. The form is part of the training material for building the capacity of SMEs for greening of business and is used for educational purposes. It is an auxiliary tool for preparing a Business Plan/Greening Strategy. The business entity fills in the tables on a monthly basis, while the annual review is filled in automatically. The business entity entering the data is responsible for the accuracy of the data.</t>
  </si>
  <si>
    <t>Any matter or object that the owner discards, intends or must discard.</t>
  </si>
  <si>
    <t>Includes the functions of collection, transfer, treatment, recycling, reuse and disposal of waste.</t>
  </si>
  <si>
    <r>
      <rPr>
        <b/>
        <sz val="10"/>
        <color theme="1"/>
        <rFont val="Calibri"/>
        <family val="2"/>
        <scheme val="minor"/>
      </rPr>
      <t>Industrial waste</t>
    </r>
    <r>
      <rPr>
        <sz val="10"/>
        <color theme="1"/>
        <rFont val="Calibri"/>
        <family val="2"/>
        <scheme val="minor"/>
      </rPr>
      <t>is waste from any industry or from the location where an industry is located, except for tailings and associated mineral raw materials from mines and quarries. Industrial waste also includes all types of waste materials and by-products that arise during certain technological processes.</t>
    </r>
  </si>
  <si>
    <r>
      <rPr>
        <b/>
        <sz val="10"/>
        <color theme="1"/>
        <rFont val="Calibri"/>
        <family val="2"/>
        <scheme val="minor"/>
      </rPr>
      <t>Non-hazardous waste</t>
    </r>
    <r>
      <rPr>
        <sz val="10"/>
        <color theme="1"/>
        <rFont val="Calibri"/>
        <family val="2"/>
        <scheme val="minor"/>
      </rPr>
      <t>is waste that, due to its quantity, concentration or physical, chemical and biological nature, unlike hazardous waste, does not endanger human health or the environment and does not have the characteristics of hazardous waste.</t>
    </r>
  </si>
  <si>
    <r>
      <rPr>
        <b/>
        <sz val="9"/>
        <color theme="1"/>
        <rFont val="Calibri"/>
        <family val="2"/>
        <charset val="238"/>
        <scheme val="minor"/>
      </rPr>
      <t>Law on Packaging and Packaging Waste</t>
    </r>
    <r>
      <rPr>
        <sz val="9"/>
        <color theme="1"/>
        <rFont val="Calibri"/>
        <family val="2"/>
        <scheme val="minor"/>
      </rPr>
      <t>(“Official Gazette of the Republic of Serbia”, No. 36 of May 15, 2009, No. 95 of December 8, 2018 - other law)</t>
    </r>
  </si>
  <si>
    <r>
      <rPr>
        <b/>
        <sz val="9"/>
        <color theme="1"/>
        <rFont val="Calibri"/>
        <family val="2"/>
        <charset val="238"/>
        <scheme val="minor"/>
      </rPr>
      <t>Rulebook on the methodology for collecting data on the composition and quantities of municipal waste</t>
    </r>
    <r>
      <rPr>
        <sz val="9"/>
        <color theme="1"/>
        <rFont val="Calibri"/>
        <family val="2"/>
        <scheme val="minor"/>
      </rPr>
      <t>on the territory of the local self-government unit ("Official Gazette of the Republic of Serbia", issue 14 of February 21,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</si>
</sst>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34" x14ac:knownFonts="1">
    <font>
      <sz val="11"/>
      <color theme="1"/>
      <name val="Calibri"/>
      <family val="2"/>
      <scheme val="minor"/>
    </font>
    <font>
      <sz val="11"/>
      <color theme="1"/>
      <name val="Calibri"/>
      <family val="2"/>
      <scheme val="minor"/>
    </font>
    <font>
      <sz val="10"/>
      <color theme="1"/>
      <name val="Calibri"/>
      <family val="2"/>
      <charset val="238"/>
      <scheme val="minor"/>
    </font>
    <font>
      <b/>
      <sz val="11"/>
      <color theme="1"/>
      <name val="Calibri"/>
      <family val="2"/>
      <charset val="238"/>
      <scheme val="minor"/>
    </font>
    <font>
      <b/>
      <sz val="10"/>
      <color theme="1"/>
      <name val="Calibri"/>
      <family val="2"/>
      <charset val="238"/>
      <scheme val="minor"/>
    </font>
    <font>
      <sz val="10"/>
      <color rgb="FF000000"/>
      <name val="Calibri"/>
      <family val="2"/>
      <scheme val="minor"/>
    </font>
    <font>
      <sz val="10"/>
      <color theme="1"/>
      <name val="Calibri"/>
      <family val="2"/>
      <scheme val="minor"/>
    </font>
    <font>
      <b/>
      <sz val="10"/>
      <name val="Calibri"/>
      <family val="2"/>
      <scheme val="minor"/>
    </font>
    <font>
      <sz val="8"/>
      <name val="Calibri"/>
      <family val="2"/>
      <scheme val="minor"/>
    </font>
    <font>
      <b/>
      <sz val="10"/>
      <color theme="0"/>
      <name val="Calibri"/>
      <family val="2"/>
      <scheme val="minor"/>
    </font>
    <font>
      <b/>
      <sz val="10"/>
      <color theme="1"/>
      <name val="Calibri"/>
      <family val="2"/>
      <scheme val="minor"/>
    </font>
    <font>
      <sz val="11"/>
      <color rgb="FFFF0000"/>
      <name val="Calibri"/>
      <family val="2"/>
      <scheme val="minor"/>
    </font>
    <font>
      <sz val="10"/>
      <name val="Arial"/>
      <family val="2"/>
      <charset val="238"/>
    </font>
    <font>
      <b/>
      <sz val="10"/>
      <name val="Calibri"/>
      <family val="2"/>
      <charset val="238"/>
      <scheme val="minor"/>
    </font>
    <font>
      <sz val="10"/>
      <name val="Calibri"/>
      <family val="2"/>
      <charset val="238"/>
      <scheme val="minor"/>
    </font>
    <font>
      <b/>
      <sz val="10"/>
      <color rgb="FF000000"/>
      <name val="Calibri"/>
      <family val="2"/>
      <scheme val="minor"/>
    </font>
    <font>
      <sz val="10"/>
      <name val="Calibri"/>
      <family val="2"/>
      <scheme val="minor"/>
    </font>
    <font>
      <b/>
      <sz val="11"/>
      <name val="Calibri"/>
      <family val="2"/>
      <scheme val="minor"/>
    </font>
    <font>
      <b/>
      <sz val="20"/>
      <color theme="0"/>
      <name val="Calibri"/>
      <family val="2"/>
      <charset val="238"/>
      <scheme val="minor"/>
    </font>
    <font>
      <i/>
      <sz val="10"/>
      <color theme="1"/>
      <name val="Calibri"/>
      <family val="2"/>
      <charset val="238"/>
      <scheme val="minor"/>
    </font>
    <font>
      <u/>
      <sz val="11"/>
      <color theme="10"/>
      <name val="Calibri"/>
      <family val="2"/>
      <scheme val="minor"/>
    </font>
    <font>
      <sz val="9"/>
      <color theme="1"/>
      <name val="Calibri"/>
      <family val="2"/>
      <scheme val="minor"/>
    </font>
    <font>
      <u/>
      <sz val="10"/>
      <color theme="10"/>
      <name val="Calibri"/>
      <family val="2"/>
      <scheme val="minor"/>
    </font>
    <font>
      <sz val="9"/>
      <color theme="1"/>
      <name val="Calibri"/>
      <family val="2"/>
      <charset val="238"/>
      <scheme val="minor"/>
    </font>
    <font>
      <b/>
      <sz val="9"/>
      <color theme="1"/>
      <name val="Calibri"/>
      <family val="2"/>
      <charset val="238"/>
      <scheme val="minor"/>
    </font>
    <font>
      <sz val="11"/>
      <name val="Calibri"/>
      <family val="2"/>
    </font>
    <font>
      <b/>
      <sz val="11"/>
      <name val="Calibri"/>
      <family val="2"/>
    </font>
    <font>
      <u/>
      <sz val="11"/>
      <name val="Calibri"/>
      <family val="2"/>
    </font>
    <font>
      <sz val="10"/>
      <color rgb="FF0000FF"/>
      <name val="Calibri"/>
      <family val="2"/>
      <scheme val="minor"/>
    </font>
    <font>
      <sz val="10"/>
      <color rgb="FF0000FF"/>
      <name val="Calibri"/>
      <family val="2"/>
      <charset val="238"/>
      <scheme val="minor"/>
    </font>
    <font>
      <sz val="10"/>
      <name val="Calibri"/>
      <family val="2"/>
      <charset val="238"/>
    </font>
    <font>
      <b/>
      <sz val="10"/>
      <color rgb="FFC00000"/>
      <name val="Calibri"/>
      <family val="2"/>
      <charset val="238"/>
      <scheme val="minor"/>
    </font>
    <font>
      <sz val="10"/>
      <color rgb="FFC00000"/>
      <name val="Calibri"/>
      <family val="2"/>
      <charset val="238"/>
      <scheme val="minor"/>
    </font>
    <font>
      <b/>
      <sz val="11"/>
      <color theme="0"/>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rgb="FF008000"/>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9"/>
        <bgColor indexed="64"/>
      </patternFill>
    </fill>
  </fills>
  <borders count="25">
    <border>
      <left/>
      <right/>
      <top/>
      <bottom/>
      <diagonal/>
    </border>
    <border>
      <left/>
      <right/>
      <top/>
      <bottom style="medium">
        <color indexed="64"/>
      </bottom>
      <diagonal/>
    </border>
    <border>
      <left style="thin">
        <color rgb="FF008000"/>
      </left>
      <right style="thin">
        <color rgb="FF008000"/>
      </right>
      <top style="thin">
        <color rgb="FF008000"/>
      </top>
      <bottom style="thin">
        <color rgb="FF008000"/>
      </bottom>
      <diagonal/>
    </border>
    <border>
      <left style="thin">
        <color rgb="FF008000"/>
      </left>
      <right/>
      <top style="thin">
        <color rgb="FF008000"/>
      </top>
      <bottom style="thin">
        <color rgb="FF008000"/>
      </bottom>
      <diagonal/>
    </border>
    <border>
      <left style="thin">
        <color rgb="FF008000"/>
      </left>
      <right/>
      <top style="thin">
        <color rgb="FF008000"/>
      </top>
      <bottom style="medium">
        <color rgb="FF008000"/>
      </bottom>
      <diagonal/>
    </border>
    <border>
      <left/>
      <right/>
      <top style="thin">
        <color rgb="FF008000"/>
      </top>
      <bottom style="medium">
        <color rgb="FF008000"/>
      </bottom>
      <diagonal/>
    </border>
    <border>
      <left/>
      <right style="thin">
        <color rgb="FF008000"/>
      </right>
      <top style="thin">
        <color rgb="FF008000"/>
      </top>
      <bottom style="medium">
        <color rgb="FF008000"/>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diagonal/>
    </border>
    <border>
      <left/>
      <right style="thin">
        <color rgb="FF008000"/>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20" fillId="0" borderId="0" applyNumberFormat="0" applyFill="0" applyBorder="0" applyAlignment="0" applyProtection="0"/>
  </cellStyleXfs>
  <cellXfs count="108">
    <xf numFmtId="0" fontId="0" fillId="0" borderId="0" xfId="0"/>
    <xf numFmtId="0" fontId="3" fillId="0" borderId="0" xfId="0" applyFont="1"/>
    <xf numFmtId="0" fontId="0" fillId="0" borderId="0" xfId="0" applyAlignment="1">
      <alignment horizontal="center"/>
    </xf>
    <xf numFmtId="0" fontId="6" fillId="0" borderId="0" xfId="0" applyFont="1"/>
    <xf numFmtId="0" fontId="6" fillId="0" borderId="0" xfId="0" applyFont="1" applyAlignment="1">
      <alignment horizontal="center"/>
    </xf>
    <xf numFmtId="164" fontId="0" fillId="0" borderId="0" xfId="0" applyNumberFormat="1" applyAlignment="1">
      <alignment vertical="center"/>
    </xf>
    <xf numFmtId="0" fontId="0" fillId="0" borderId="0" xfId="0" applyAlignment="1">
      <alignment vertical="center"/>
    </xf>
    <xf numFmtId="0" fontId="4" fillId="0" borderId="0" xfId="0" applyFont="1" applyAlignment="1">
      <alignment horizontal="center"/>
    </xf>
    <xf numFmtId="0" fontId="9" fillId="4" borderId="1" xfId="0" applyFont="1" applyFill="1" applyBorder="1" applyAlignment="1">
      <alignment horizontal="center" vertical="center"/>
    </xf>
    <xf numFmtId="0" fontId="9" fillId="4" borderId="1" xfId="0" applyFont="1" applyFill="1" applyBorder="1" applyAlignment="1">
      <alignment vertical="center"/>
    </xf>
    <xf numFmtId="0" fontId="0" fillId="3" borderId="4" xfId="0" applyFill="1" applyBorder="1"/>
    <xf numFmtId="0" fontId="0" fillId="3" borderId="5" xfId="0" applyFill="1" applyBorder="1"/>
    <xf numFmtId="0" fontId="0" fillId="3" borderId="6" xfId="0" applyFill="1" applyBorder="1"/>
    <xf numFmtId="49" fontId="12" fillId="0" borderId="0" xfId="0" applyNumberFormat="1" applyFont="1" applyAlignment="1">
      <alignment horizontal="left"/>
    </xf>
    <xf numFmtId="0" fontId="9" fillId="4" borderId="1" xfId="0" applyFont="1" applyFill="1" applyBorder="1" applyAlignment="1">
      <alignment horizontal="left" vertical="center"/>
    </xf>
    <xf numFmtId="0" fontId="10" fillId="0" borderId="0" xfId="0" applyFont="1"/>
    <xf numFmtId="0" fontId="4" fillId="0" borderId="0" xfId="0" applyFont="1"/>
    <xf numFmtId="0" fontId="0" fillId="0" borderId="2" xfId="0" applyBorder="1" applyAlignment="1">
      <alignment horizontal="center"/>
    </xf>
    <xf numFmtId="0" fontId="0" fillId="0" borderId="0" xfId="0" applyAlignment="1">
      <alignment horizontal="justify"/>
    </xf>
    <xf numFmtId="0" fontId="3" fillId="0" borderId="0" xfId="0" applyFont="1" applyAlignment="1">
      <alignment horizontal="center"/>
    </xf>
    <xf numFmtId="0" fontId="17" fillId="5" borderId="2" xfId="0" applyFont="1" applyFill="1" applyBorder="1" applyAlignment="1">
      <alignment horizont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43" fontId="14" fillId="0" borderId="2" xfId="2" applyFont="1" applyBorder="1" applyAlignment="1">
      <alignment horizontal="left" vertical="center"/>
    </xf>
    <xf numFmtId="43" fontId="16" fillId="0" borderId="2" xfId="2" applyFont="1" applyFill="1" applyBorder="1" applyAlignment="1">
      <alignment horizontal="center" vertical="center" wrapText="1"/>
    </xf>
    <xf numFmtId="43" fontId="14" fillId="0" borderId="2" xfId="2" applyFont="1" applyBorder="1" applyAlignment="1">
      <alignment horizontal="center" vertical="center"/>
    </xf>
    <xf numFmtId="43" fontId="14" fillId="6" borderId="2" xfId="2" applyFont="1" applyFill="1" applyBorder="1" applyAlignment="1">
      <alignment horizontal="center" vertical="center"/>
    </xf>
    <xf numFmtId="43" fontId="14" fillId="6" borderId="3" xfId="2" applyFont="1" applyFill="1" applyBorder="1" applyAlignment="1">
      <alignment horizontal="center" vertical="center"/>
    </xf>
    <xf numFmtId="10" fontId="0" fillId="0" borderId="0" xfId="1" applyNumberFormat="1" applyFont="1" applyFill="1" applyBorder="1"/>
    <xf numFmtId="10" fontId="0" fillId="0" borderId="0" xfId="0" applyNumberFormat="1"/>
    <xf numFmtId="0" fontId="13" fillId="0" borderId="2" xfId="0" applyFont="1" applyBorder="1" applyAlignment="1">
      <alignment horizontal="right" vertical="center" wrapText="1"/>
    </xf>
    <xf numFmtId="0" fontId="6" fillId="0" borderId="0" xfId="0" applyFont="1" applyAlignment="1">
      <alignment horizontal="right" vertical="center"/>
    </xf>
    <xf numFmtId="0" fontId="15" fillId="0" borderId="2" xfId="0" applyFont="1" applyBorder="1" applyAlignment="1">
      <alignment horizontal="center" vertical="center"/>
    </xf>
    <xf numFmtId="0" fontId="9" fillId="4" borderId="1" xfId="0" applyFont="1" applyFill="1" applyBorder="1" applyAlignment="1">
      <alignment horizontal="justify" vertical="center"/>
    </xf>
    <xf numFmtId="0" fontId="6" fillId="0" borderId="0" xfId="0" applyFont="1" applyAlignment="1">
      <alignment horizontal="justify"/>
    </xf>
    <xf numFmtId="0" fontId="6" fillId="0" borderId="14" xfId="0" applyFont="1" applyBorder="1" applyAlignment="1">
      <alignment horizontal="center" vertical="center" wrapText="1"/>
    </xf>
    <xf numFmtId="0" fontId="6" fillId="0" borderId="14" xfId="0" applyFont="1" applyBorder="1" applyAlignment="1">
      <alignment horizontal="justify" vertical="center" wrapText="1"/>
    </xf>
    <xf numFmtId="0" fontId="4" fillId="8" borderId="14"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14" xfId="0" applyFont="1" applyFill="1" applyBorder="1" applyAlignment="1">
      <alignment horizontal="justify" vertical="center" wrapText="1"/>
    </xf>
    <xf numFmtId="0" fontId="19" fillId="0" borderId="14" xfId="0" applyFont="1" applyBorder="1" applyAlignment="1">
      <alignment horizontal="justify" vertical="center" wrapText="1"/>
    </xf>
    <xf numFmtId="0" fontId="19" fillId="0" borderId="14" xfId="0" applyFont="1" applyBorder="1" applyAlignment="1">
      <alignment horizontal="center" vertical="center" wrapText="1"/>
    </xf>
    <xf numFmtId="0" fontId="22" fillId="9" borderId="0" xfId="3" applyFont="1" applyFill="1" applyAlignment="1">
      <alignment horizontal="justify"/>
    </xf>
    <xf numFmtId="0" fontId="23" fillId="0" borderId="14" xfId="0" applyFont="1" applyBorder="1" applyAlignment="1">
      <alignment horizontal="justify"/>
    </xf>
    <xf numFmtId="0" fontId="4" fillId="9" borderId="0" xfId="0" applyFont="1" applyFill="1" applyAlignment="1">
      <alignment horizontal="justify"/>
    </xf>
    <xf numFmtId="0" fontId="0" fillId="0" borderId="14" xfId="0" applyBorder="1" applyAlignment="1">
      <alignment horizontal="center" vertical="center"/>
    </xf>
    <xf numFmtId="0" fontId="25" fillId="0" borderId="14" xfId="0" applyFont="1" applyBorder="1" applyAlignment="1">
      <alignment horizontal="justify" vertical="center"/>
    </xf>
    <xf numFmtId="0" fontId="26" fillId="0" borderId="14" xfId="0" applyFont="1" applyBorder="1" applyAlignment="1">
      <alignment horizontal="justify" vertical="center"/>
    </xf>
    <xf numFmtId="0" fontId="4" fillId="5" borderId="14" xfId="0" applyFont="1" applyFill="1" applyBorder="1" applyAlignment="1">
      <alignment horizontal="center" vertical="center" wrapText="1"/>
    </xf>
    <xf numFmtId="0" fontId="4" fillId="5" borderId="14" xfId="0" applyFont="1" applyFill="1" applyBorder="1" applyAlignment="1">
      <alignment horizontal="left" vertical="center" wrapText="1"/>
    </xf>
    <xf numFmtId="0" fontId="2" fillId="5" borderId="14" xfId="0" applyFont="1" applyFill="1" applyBorder="1" applyAlignment="1">
      <alignment horizontal="justify" vertical="center" wrapText="1"/>
    </xf>
    <xf numFmtId="0" fontId="6" fillId="5" borderId="17" xfId="0" applyFont="1" applyFill="1" applyBorder="1" applyAlignment="1">
      <alignment horizontal="justify"/>
    </xf>
    <xf numFmtId="0" fontId="6" fillId="5" borderId="18" xfId="0" applyFont="1" applyFill="1" applyBorder="1" applyAlignment="1">
      <alignment horizontal="justify"/>
    </xf>
    <xf numFmtId="0" fontId="6" fillId="5" borderId="19" xfId="0" applyFont="1" applyFill="1" applyBorder="1" applyAlignment="1">
      <alignment horizontal="justify"/>
    </xf>
    <xf numFmtId="0" fontId="6" fillId="5" borderId="20" xfId="0" applyFont="1" applyFill="1" applyBorder="1" applyAlignment="1">
      <alignment horizontal="justify"/>
    </xf>
    <xf numFmtId="0" fontId="10" fillId="5" borderId="15" xfId="0" applyFont="1" applyFill="1" applyBorder="1" applyAlignment="1">
      <alignment horizontal="justify" vertical="center" wrapText="1"/>
    </xf>
    <xf numFmtId="0" fontId="6" fillId="5" borderId="21" xfId="0" applyFont="1" applyFill="1" applyBorder="1" applyAlignment="1">
      <alignment horizontal="justify" vertical="center" wrapText="1"/>
    </xf>
    <xf numFmtId="0" fontId="6" fillId="5" borderId="22" xfId="0" applyFont="1" applyFill="1" applyBorder="1" applyAlignment="1">
      <alignment horizontal="justify"/>
    </xf>
    <xf numFmtId="0" fontId="10" fillId="5" borderId="23" xfId="0" applyFont="1" applyFill="1" applyBorder="1" applyAlignment="1">
      <alignment horizontal="justify" vertical="center" wrapText="1"/>
    </xf>
    <xf numFmtId="0" fontId="6" fillId="5" borderId="24" xfId="0" applyFont="1" applyFill="1" applyBorder="1" applyAlignment="1">
      <alignment horizontal="justify" vertical="center" wrapText="1"/>
    </xf>
    <xf numFmtId="0" fontId="0" fillId="5" borderId="17" xfId="0" applyFill="1" applyBorder="1" applyAlignment="1">
      <alignment horizontal="justify"/>
    </xf>
    <xf numFmtId="0" fontId="0" fillId="5" borderId="18" xfId="0" applyFill="1" applyBorder="1" applyAlignment="1">
      <alignment horizontal="justify"/>
    </xf>
    <xf numFmtId="0" fontId="0" fillId="5" borderId="19" xfId="0" applyFill="1" applyBorder="1" applyAlignment="1">
      <alignment horizontal="justify"/>
    </xf>
    <xf numFmtId="0" fontId="20" fillId="0" borderId="14" xfId="3" applyBorder="1" applyAlignment="1">
      <alignment horizontal="justify" vertical="center"/>
    </xf>
    <xf numFmtId="0" fontId="0" fillId="0" borderId="14" xfId="0" applyBorder="1" applyAlignment="1">
      <alignment horizontal="justify" vertical="center" wrapText="1"/>
    </xf>
    <xf numFmtId="0" fontId="3" fillId="5" borderId="14" xfId="0" applyFont="1" applyFill="1" applyBorder="1" applyAlignment="1">
      <alignment horizontal="center"/>
    </xf>
    <xf numFmtId="0" fontId="0" fillId="5" borderId="14" xfId="0" applyFill="1" applyBorder="1" applyAlignment="1">
      <alignment horizontal="center" vertical="center"/>
    </xf>
    <xf numFmtId="0" fontId="0" fillId="0" borderId="14" xfId="0" applyBorder="1" applyAlignment="1">
      <alignment horizontal="justify" vertical="center"/>
    </xf>
    <xf numFmtId="0" fontId="20" fillId="0" borderId="0" xfId="3"/>
    <xf numFmtId="2" fontId="0" fillId="0" borderId="0" xfId="0" applyNumberFormat="1"/>
    <xf numFmtId="0" fontId="29" fillId="0" borderId="2" xfId="0" applyFont="1" applyBorder="1" applyAlignment="1">
      <alignment horizontal="center" vertical="center" wrapText="1"/>
    </xf>
    <xf numFmtId="0" fontId="29" fillId="0" borderId="2" xfId="0" applyFont="1" applyBorder="1" applyAlignment="1">
      <alignment horizontal="justify" vertical="center" wrapText="1"/>
    </xf>
    <xf numFmtId="0" fontId="28" fillId="0" borderId="2" xfId="0" applyFont="1" applyBorder="1" applyAlignment="1">
      <alignment horizontal="center" vertical="center" wrapText="1"/>
    </xf>
    <xf numFmtId="0" fontId="5" fillId="0" borderId="2" xfId="0" applyFont="1" applyBorder="1" applyAlignment="1">
      <alignment horizontal="center" vertical="center" wrapText="1"/>
    </xf>
    <xf numFmtId="2" fontId="13" fillId="2" borderId="2" xfId="0" applyNumberFormat="1" applyFont="1" applyFill="1" applyBorder="1" applyAlignment="1">
      <alignment horizontal="right" vertical="center" wrapText="1"/>
    </xf>
    <xf numFmtId="0" fontId="4" fillId="11" borderId="0" xfId="0" applyFont="1" applyFill="1" applyAlignment="1">
      <alignment horizontal="right" vertical="center"/>
    </xf>
    <xf numFmtId="0" fontId="16" fillId="0" borderId="2" xfId="0" applyFont="1" applyBorder="1" applyAlignment="1">
      <alignment horizontal="justify" vertical="center" wrapText="1"/>
    </xf>
    <xf numFmtId="2" fontId="30" fillId="0" borderId="2" xfId="0" applyNumberFormat="1" applyFont="1" applyBorder="1" applyAlignment="1">
      <alignment horizontal="center" vertical="center"/>
    </xf>
    <xf numFmtId="0" fontId="31" fillId="10" borderId="2" xfId="0" applyFont="1" applyFill="1" applyBorder="1" applyAlignment="1">
      <alignment horizontal="center" vertical="center" wrapText="1"/>
    </xf>
    <xf numFmtId="0" fontId="31" fillId="10" borderId="2" xfId="0" applyFont="1" applyFill="1" applyBorder="1" applyAlignment="1">
      <alignment horizontal="justify" vertical="center" wrapText="1"/>
    </xf>
    <xf numFmtId="2" fontId="31" fillId="10" borderId="2" xfId="0" applyNumberFormat="1" applyFont="1" applyFill="1" applyBorder="1" applyAlignment="1">
      <alignment horizontal="right" vertical="center" wrapText="1"/>
    </xf>
    <xf numFmtId="0" fontId="32" fillId="10" borderId="2" xfId="0" applyFont="1" applyFill="1" applyBorder="1" applyAlignment="1">
      <alignment horizontal="center" vertical="center" wrapText="1"/>
    </xf>
    <xf numFmtId="0" fontId="16" fillId="0" borderId="14" xfId="0" applyFont="1" applyBorder="1" applyAlignment="1">
      <alignment horizontal="left" vertical="center" wrapText="1"/>
    </xf>
    <xf numFmtId="10" fontId="0" fillId="0" borderId="14" xfId="1" applyNumberFormat="1" applyFont="1" applyBorder="1"/>
    <xf numFmtId="43" fontId="0" fillId="0" borderId="14" xfId="0" applyNumberFormat="1" applyBorder="1"/>
    <xf numFmtId="10" fontId="33" fillId="12" borderId="14" xfId="1" applyNumberFormat="1" applyFont="1" applyFill="1" applyBorder="1" applyAlignment="1">
      <alignment horizontal="center"/>
    </xf>
    <xf numFmtId="0" fontId="3" fillId="0" borderId="14" xfId="0" applyFont="1" applyBorder="1"/>
    <xf numFmtId="0" fontId="0" fillId="0" borderId="0" xfId="0" applyAlignment="1">
      <alignment horizontal="justify"/>
    </xf>
    <xf numFmtId="0" fontId="0" fillId="0" borderId="0" xfId="0" applyAlignment="1">
      <alignment horizontal="justify" vertical="center"/>
    </xf>
    <xf numFmtId="0" fontId="18" fillId="4" borderId="9" xfId="0" applyFont="1" applyFill="1" applyBorder="1" applyAlignment="1">
      <alignment horizontal="center" vertical="center" wrapText="1"/>
    </xf>
    <xf numFmtId="0" fontId="18" fillId="4" borderId="10" xfId="0" applyFont="1" applyFill="1" applyBorder="1" applyAlignment="1">
      <alignment horizontal="center" vertical="center"/>
    </xf>
    <xf numFmtId="0" fontId="18" fillId="4" borderId="11"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0" xfId="0" applyFont="1" applyFill="1" applyAlignment="1">
      <alignment horizontal="center" vertical="center"/>
    </xf>
    <xf numFmtId="0" fontId="18" fillId="4" borderId="13" xfId="0" applyFont="1" applyFill="1" applyBorder="1" applyAlignment="1">
      <alignment horizontal="center" vertical="center"/>
    </xf>
    <xf numFmtId="0" fontId="3" fillId="0" borderId="0" xfId="0" applyFont="1" applyAlignment="1">
      <alignment horizontal="center"/>
    </xf>
    <xf numFmtId="49" fontId="11" fillId="3" borderId="2"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0" fontId="10" fillId="0" borderId="16" xfId="0" applyFont="1" applyBorder="1" applyAlignment="1">
      <alignment horizontal="justify" vertical="center" wrapText="1"/>
    </xf>
    <xf numFmtId="0" fontId="10" fillId="0" borderId="16" xfId="0" applyFont="1" applyBorder="1" applyAlignment="1">
      <alignment horizontal="left" vertical="center"/>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0" fillId="0" borderId="2" xfId="0" applyFont="1" applyBorder="1" applyAlignment="1">
      <alignment horizontal="center" vertical="center"/>
    </xf>
    <xf numFmtId="0" fontId="16" fillId="0" borderId="2" xfId="0" applyFont="1" applyBorder="1" applyAlignment="1">
      <alignment horizontal="center"/>
    </xf>
    <xf numFmtId="0" fontId="7" fillId="0" borderId="2" xfId="0" applyFont="1" applyBorder="1" applyAlignment="1">
      <alignment horizontal="center" vertical="center"/>
    </xf>
    <xf numFmtId="0" fontId="13" fillId="0" borderId="2" xfId="0" applyFont="1" applyBorder="1" applyAlignment="1">
      <alignment horizontal="center"/>
    </xf>
    <xf numFmtId="0" fontId="3" fillId="5" borderId="2" xfId="0" applyFont="1" applyFill="1" applyBorder="1" applyAlignment="1">
      <alignment horizontal="center" vertical="center"/>
    </xf>
  </cellXfs>
  <cellStyles count="4">
    <cellStyle name="Comma" xfId="2" builtinId="3"/>
    <cellStyle name="Hyperlink" xfId="3" builtinId="8"/>
    <cellStyle name="Normal" xfId="0" builtinId="0"/>
    <cellStyle name="Per cent" xfId="1" builtinId="5"/>
  </cellStyles>
  <dxfs count="2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8000"/>
      <color rgb="FFFFFFCC"/>
      <color rgb="FFE97132"/>
      <color rgb="FF0000FF"/>
      <color rgb="FFFFF2CC"/>
      <color rgb="FF0F9ED5"/>
      <color rgb="FF1560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sr-Latn-RS" sz="1100"/>
              <a:t>Recycled waste</a:t>
            </a:r>
            <a:r>
              <a:rPr lang="en-US" sz="1100"/>
              <a:t>[%]</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sr-Latn-RS"/>
        </a:p>
      </c:txPr>
    </c:title>
    <c:autoTitleDeleted val="0"/>
    <c:plotArea>
      <c:layout/>
      <c:barChart>
        <c:barDir val="bar"/>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sr-Latn-R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'R'!$B$46:$B$49</c:f>
              <c:strCache>
                <c:ptCount val="4"/>
                <c:pt idx="0">
                  <c:v>Paper and cardboard</c:v>
                </c:pt>
                <c:pt idx="1">
                  <c:v>Plastic</c:v>
                </c:pt>
                <c:pt idx="2">
                  <c:v>Metal</c:v>
                </c:pt>
                <c:pt idx="3">
                  <c:v>Glass</c:v>
                </c:pt>
              </c:strCache>
            </c:strRef>
          </c:cat>
          <c:val>
            <c:numRef>
              <c:f>'R'!$C$46:$C$49</c:f>
              <c:numCache>
                <c:formatCode>0.00%</c:formatCode>
                <c:ptCount val="4"/>
                <c:pt idx="0">
                  <c:v>0</c:v>
                </c:pt>
                <c:pt idx="1">
                  <c:v>0</c:v>
                </c:pt>
                <c:pt idx="2">
                  <c:v>0</c:v>
                </c:pt>
                <c:pt idx="3">
                  <c:v>0</c:v>
                </c:pt>
              </c:numCache>
            </c:numRef>
          </c:val>
          <c:extLst>
            <c:ext xmlns:c16="http://schemas.microsoft.com/office/drawing/2014/chart" uri="{C3380CC4-5D6E-409C-BE32-E72D297353CC}">
              <c16:uniqueId val="{00000000-78DD-4F55-A7C7-C933B077C357}"/>
            </c:ext>
          </c:extLst>
        </c:ser>
        <c:dLbls>
          <c:dLblPos val="outEnd"/>
          <c:showLegendKey val="0"/>
          <c:showVal val="1"/>
          <c:showCatName val="0"/>
          <c:showSerName val="0"/>
          <c:showPercent val="0"/>
          <c:showBubbleSize val="0"/>
        </c:dLbls>
        <c:gapWidth val="182"/>
        <c:axId val="353909696"/>
        <c:axId val="134297864"/>
      </c:barChart>
      <c:catAx>
        <c:axId val="35390969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134297864"/>
        <c:crosses val="autoZero"/>
        <c:auto val="1"/>
        <c:lblAlgn val="ctr"/>
        <c:lblOffset val="100"/>
        <c:noMultiLvlLbl val="0"/>
      </c:catAx>
      <c:valAx>
        <c:axId val="134297864"/>
        <c:scaling>
          <c:orientation val="minMax"/>
          <c:max val="1"/>
        </c:scaling>
        <c:delete val="0"/>
        <c:axPos val="t"/>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sr-Latn-RS"/>
          </a:p>
        </c:txPr>
        <c:crossAx val="353909696"/>
        <c:crosses val="autoZero"/>
        <c:crossBetween val="between"/>
        <c:majorUnit val="0.2"/>
        <c:minorUnit val="0.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r>
              <a:rPr lang="sr-Latn-RS" sz="1400" b="1">
                <a:solidFill>
                  <a:srgbClr val="C00000"/>
                </a:solidFill>
                <a:effectLst/>
              </a:rPr>
              <a:t>Waste structure</a:t>
            </a:r>
            <a:endParaRPr lang="en-US" sz="1400" b="1">
              <a:solidFill>
                <a:srgbClr val="C00000"/>
              </a:solidFill>
              <a:effectLst/>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rgbClr val="C00000"/>
              </a:solidFill>
              <a:latin typeface="+mn-lt"/>
              <a:ea typeface="+mn-ea"/>
              <a:cs typeface="+mn-cs"/>
            </a:defRPr>
          </a:pPr>
          <a:endParaRPr lang="en-US"/>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EC4-D64A-A639-BA4FB8AAC80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EC4-D64A-A639-BA4FB8AAC80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EC4-D64A-A639-BA4FB8AAC80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EC4-D64A-A639-BA4FB8AAC80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EC4-D64A-A639-BA4FB8AAC80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CEC4-D64A-A639-BA4FB8AAC80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CEC4-D64A-A639-BA4FB8AAC80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EC4-D64A-A639-BA4FB8AAC80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EC4-D64A-A639-BA4FB8AAC80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CEC4-D64A-A639-BA4FB8AAC80C}"/>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bg1"/>
                    </a:solidFill>
                    <a:latin typeface="+mn-lt"/>
                    <a:ea typeface="+mn-ea"/>
                    <a:cs typeface="+mn-cs"/>
                  </a:defRPr>
                </a:pPr>
                <a:endParaRPr lang="sr-Latn-R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'R'!$B$19:$B$28</c:f>
              <c:strCache>
                <c:ptCount val="10"/>
                <c:pt idx="0">
                  <c:v>Paper and cardboard</c:v>
                </c:pt>
                <c:pt idx="1">
                  <c:v> Metal</c:v>
                </c:pt>
                <c:pt idx="2">
                  <c:v> Plastic</c:v>
                </c:pt>
                <c:pt idx="3">
                  <c:v>Glass</c:v>
                </c:pt>
                <c:pt idx="4">
                  <c:v>Biodegradable waste</c:v>
                </c:pt>
                <c:pt idx="5">
                  <c:v>Tree</c:v>
                </c:pt>
                <c:pt idx="6">
                  <c:v>Textile waste</c:v>
                </c:pt>
                <c:pt idx="7">
                  <c:v>Batteries and accumulators</c:v>
                </c:pt>
                <c:pt idx="8">
                  <c:v>Waste electrical and electronic equipment</c:v>
                </c:pt>
                <c:pt idx="9">
                  <c:v>Rubber, leather and other waste</c:v>
                </c:pt>
              </c:strCache>
            </c:strRef>
          </c:cat>
          <c:val>
            <c:numRef>
              <c:f>'R'!$C$19:$C$28</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C4C-4996-BFE8-76C8886BA72D}"/>
            </c:ext>
          </c:extLst>
        </c:ser>
        <c:dLbls>
          <c:showLegendKey val="0"/>
          <c:showVal val="1"/>
          <c:showCatName val="0"/>
          <c:showSerName val="0"/>
          <c:showPercent val="0"/>
          <c:showBubbleSize val="0"/>
          <c:showLeaderLines val="1"/>
        </c:dLbls>
        <c:firstSliceAng val="0"/>
        <c:holeSize val="45"/>
      </c:doughnutChart>
      <c:spPr>
        <a:noFill/>
        <a:ln>
          <a:noFill/>
        </a:ln>
        <a:effectLst/>
      </c:spPr>
    </c:plotArea>
    <c:legend>
      <c:legendPos val="r"/>
      <c:layout>
        <c:manualLayout>
          <c:xMode val="edge"/>
          <c:yMode val="edge"/>
          <c:x val="0.5005352825520466"/>
          <c:y val="0.19940737496308536"/>
          <c:w val="0.49050414397125086"/>
          <c:h val="0.7111301352817623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sr-Latn-R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r-Latn-R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9</xdr:col>
      <xdr:colOff>19244</xdr:colOff>
      <xdr:row>4</xdr:row>
      <xdr:rowOff>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5888182" cy="769697"/>
        </a:xfrm>
        <a:prstGeom prst="rect">
          <a:avLst/>
        </a:prstGeom>
      </xdr:spPr>
    </xdr:pic>
    <xdr:clientData/>
  </xdr:twoCellAnchor>
  <xdr:twoCellAnchor editAs="oneCell">
    <xdr:from>
      <xdr:col>0</xdr:col>
      <xdr:colOff>1</xdr:colOff>
      <xdr:row>36</xdr:row>
      <xdr:rowOff>96212</xdr:rowOff>
    </xdr:from>
    <xdr:to>
      <xdr:col>8</xdr:col>
      <xdr:colOff>711970</xdr:colOff>
      <xdr:row>40</xdr:row>
      <xdr:rowOff>50415</xdr:rowOff>
    </xdr:to>
    <xdr:pic>
      <xdr:nvPicPr>
        <xdr:cNvPr id="4" name="Slika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 y="8495530"/>
          <a:ext cx="5859317"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43</xdr:row>
      <xdr:rowOff>88900</xdr:rowOff>
    </xdr:from>
    <xdr:to>
      <xdr:col>10</xdr:col>
      <xdr:colOff>525780</xdr:colOff>
      <xdr:row>65</xdr:row>
      <xdr:rowOff>68580</xdr:rowOff>
    </xdr:to>
    <xdr:graphicFrame macro="">
      <xdr:nvGraphicFramePr>
        <xdr:cNvPr id="21" name="Chart 20">
          <a:extLst>
            <a:ext uri="{FF2B5EF4-FFF2-40B4-BE49-F238E27FC236}">
              <a16:creationId xmlns:a16="http://schemas.microsoft.com/office/drawing/2014/main" id="{BC1D2FD9-35A9-184F-F4E4-62FCB5B90E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137160</xdr:colOff>
      <xdr:row>35</xdr:row>
      <xdr:rowOff>30480</xdr:rowOff>
    </xdr:from>
    <xdr:to>
      <xdr:col>10</xdr:col>
      <xdr:colOff>365760</xdr:colOff>
      <xdr:row>42</xdr:row>
      <xdr:rowOff>167640</xdr:rowOff>
    </xdr:to>
    <xdr:grpSp>
      <xdr:nvGrpSpPr>
        <xdr:cNvPr id="52" name="Google Shape;1896;p39">
          <a:extLst>
            <a:ext uri="{FF2B5EF4-FFF2-40B4-BE49-F238E27FC236}">
              <a16:creationId xmlns:a16="http://schemas.microsoft.com/office/drawing/2014/main" id="{8F4CCC2A-C646-531E-17B7-332C07C1CF65}"/>
            </a:ext>
          </a:extLst>
        </xdr:cNvPr>
        <xdr:cNvGrpSpPr/>
      </xdr:nvGrpSpPr>
      <xdr:grpSpPr>
        <a:xfrm>
          <a:off x="7668260" y="6710680"/>
          <a:ext cx="1574800" cy="1470660"/>
          <a:chOff x="1331425" y="468650"/>
          <a:chExt cx="4941975" cy="4763625"/>
        </a:xfrm>
        <a:solidFill>
          <a:schemeClr val="accent6"/>
        </a:solidFill>
      </xdr:grpSpPr>
      <xdr:sp macro="" textlink="">
        <xdr:nvSpPr>
          <xdr:cNvPr id="53" name="Google Shape;1897;p39">
            <a:extLst>
              <a:ext uri="{FF2B5EF4-FFF2-40B4-BE49-F238E27FC236}">
                <a16:creationId xmlns:a16="http://schemas.microsoft.com/office/drawing/2014/main" id="{4C66B078-A23B-8C18-EB71-744DA98B001C}"/>
              </a:ext>
            </a:extLst>
          </xdr:cNvPr>
          <xdr:cNvSpPr/>
        </xdr:nvSpPr>
        <xdr:spPr>
          <a:xfrm>
            <a:off x="2266425" y="468650"/>
            <a:ext cx="3232375" cy="1678175"/>
          </a:xfrm>
          <a:custGeom>
            <a:avLst/>
            <a:gdLst/>
            <a:ahLst/>
            <a:cxnLst/>
            <a:rect l="l" t="t" r="r" b="b"/>
            <a:pathLst>
              <a:path w="129295" h="67127" extrusionOk="0">
                <a:moveTo>
                  <a:pt x="56875" y="5725"/>
                </a:moveTo>
                <a:lnTo>
                  <a:pt x="88459" y="5743"/>
                </a:lnTo>
                <a:lnTo>
                  <a:pt x="88533" y="5743"/>
                </a:lnTo>
                <a:cubicBezTo>
                  <a:pt x="92306" y="5743"/>
                  <a:pt x="95821" y="7786"/>
                  <a:pt x="97699" y="11062"/>
                </a:cubicBezTo>
                <a:lnTo>
                  <a:pt x="111706" y="35505"/>
                </a:lnTo>
                <a:cubicBezTo>
                  <a:pt x="112074" y="36168"/>
                  <a:pt x="112718" y="36665"/>
                  <a:pt x="113473" y="36849"/>
                </a:cubicBezTo>
                <a:cubicBezTo>
                  <a:pt x="113713" y="36915"/>
                  <a:pt x="113959" y="36948"/>
                  <a:pt x="114205" y="36948"/>
                </a:cubicBezTo>
                <a:cubicBezTo>
                  <a:pt x="114712" y="36948"/>
                  <a:pt x="115217" y="36808"/>
                  <a:pt x="115663" y="36536"/>
                </a:cubicBezTo>
                <a:lnTo>
                  <a:pt x="119712" y="34106"/>
                </a:lnTo>
                <a:lnTo>
                  <a:pt x="108227" y="61200"/>
                </a:lnTo>
                <a:lnTo>
                  <a:pt x="78943" y="58549"/>
                </a:lnTo>
                <a:lnTo>
                  <a:pt x="83766" y="55659"/>
                </a:lnTo>
                <a:cubicBezTo>
                  <a:pt x="85128" y="54850"/>
                  <a:pt x="85569" y="53083"/>
                  <a:pt x="84759" y="51721"/>
                </a:cubicBezTo>
                <a:lnTo>
                  <a:pt x="58715" y="8265"/>
                </a:lnTo>
                <a:cubicBezTo>
                  <a:pt x="58163" y="7344"/>
                  <a:pt x="57537" y="6498"/>
                  <a:pt x="56875" y="5725"/>
                </a:cubicBezTo>
                <a:close/>
                <a:moveTo>
                  <a:pt x="35800" y="0"/>
                </a:moveTo>
                <a:cubicBezTo>
                  <a:pt x="30076" y="0"/>
                  <a:pt x="24701" y="3056"/>
                  <a:pt x="21775" y="7970"/>
                </a:cubicBezTo>
                <a:lnTo>
                  <a:pt x="14597" y="20044"/>
                </a:lnTo>
                <a:cubicBezTo>
                  <a:pt x="13291" y="22246"/>
                  <a:pt x="15280" y="24341"/>
                  <a:pt x="17244" y="24341"/>
                </a:cubicBezTo>
                <a:cubicBezTo>
                  <a:pt x="18103" y="24341"/>
                  <a:pt x="18958" y="23940"/>
                  <a:pt x="19529" y="22971"/>
                </a:cubicBezTo>
                <a:lnTo>
                  <a:pt x="26726" y="10915"/>
                </a:lnTo>
                <a:cubicBezTo>
                  <a:pt x="28622" y="7731"/>
                  <a:pt x="32082" y="5743"/>
                  <a:pt x="35800" y="5743"/>
                </a:cubicBezTo>
                <a:lnTo>
                  <a:pt x="35855" y="5743"/>
                </a:lnTo>
                <a:lnTo>
                  <a:pt x="45960" y="5798"/>
                </a:lnTo>
                <a:cubicBezTo>
                  <a:pt x="49034" y="6221"/>
                  <a:pt x="52016" y="8265"/>
                  <a:pt x="53783" y="11209"/>
                </a:cubicBezTo>
                <a:lnTo>
                  <a:pt x="58568" y="19198"/>
                </a:lnTo>
                <a:lnTo>
                  <a:pt x="34199" y="59856"/>
                </a:lnTo>
                <a:lnTo>
                  <a:pt x="7216" y="43677"/>
                </a:lnTo>
                <a:lnTo>
                  <a:pt x="11007" y="37327"/>
                </a:lnTo>
                <a:cubicBezTo>
                  <a:pt x="12315" y="35122"/>
                  <a:pt x="10318" y="33024"/>
                  <a:pt x="8345" y="33024"/>
                </a:cubicBezTo>
                <a:cubicBezTo>
                  <a:pt x="7486" y="33024"/>
                  <a:pt x="6631" y="33422"/>
                  <a:pt x="6056" y="34382"/>
                </a:cubicBezTo>
                <a:lnTo>
                  <a:pt x="811" y="43199"/>
                </a:lnTo>
                <a:cubicBezTo>
                  <a:pt x="1" y="44561"/>
                  <a:pt x="442" y="46328"/>
                  <a:pt x="1805" y="47138"/>
                </a:cubicBezTo>
                <a:lnTo>
                  <a:pt x="33702" y="66261"/>
                </a:lnTo>
                <a:cubicBezTo>
                  <a:pt x="34148" y="66528"/>
                  <a:pt x="34651" y="66655"/>
                  <a:pt x="35153" y="66655"/>
                </a:cubicBezTo>
                <a:cubicBezTo>
                  <a:pt x="36140" y="66655"/>
                  <a:pt x="37122" y="66164"/>
                  <a:pt x="37659" y="65286"/>
                </a:cubicBezTo>
                <a:lnTo>
                  <a:pt x="61918" y="24775"/>
                </a:lnTo>
                <a:lnTo>
                  <a:pt x="78354" y="52218"/>
                </a:lnTo>
                <a:lnTo>
                  <a:pt x="68434" y="58163"/>
                </a:lnTo>
                <a:cubicBezTo>
                  <a:pt x="66096" y="59561"/>
                  <a:pt x="66943" y="63243"/>
                  <a:pt x="69648" y="63482"/>
                </a:cubicBezTo>
                <a:lnTo>
                  <a:pt x="109810" y="67108"/>
                </a:lnTo>
                <a:cubicBezTo>
                  <a:pt x="109902" y="67108"/>
                  <a:pt x="109975" y="67126"/>
                  <a:pt x="110067" y="67126"/>
                </a:cubicBezTo>
                <a:cubicBezTo>
                  <a:pt x="111209" y="67126"/>
                  <a:pt x="112258" y="66427"/>
                  <a:pt x="112699" y="65359"/>
                </a:cubicBezTo>
                <a:lnTo>
                  <a:pt x="128455" y="28235"/>
                </a:lnTo>
                <a:cubicBezTo>
                  <a:pt x="129294" y="26232"/>
                  <a:pt x="127636" y="24241"/>
                  <a:pt x="125752" y="24241"/>
                </a:cubicBezTo>
                <a:cubicBezTo>
                  <a:pt x="125281" y="24241"/>
                  <a:pt x="124796" y="24366"/>
                  <a:pt x="124332" y="24646"/>
                </a:cubicBezTo>
                <a:lnTo>
                  <a:pt x="115221" y="30094"/>
                </a:lnTo>
                <a:lnTo>
                  <a:pt x="102687" y="8209"/>
                </a:lnTo>
                <a:cubicBezTo>
                  <a:pt x="99779" y="3129"/>
                  <a:pt x="94367" y="0"/>
                  <a:pt x="88551"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4" name="Google Shape;1898;p39">
            <a:extLst>
              <a:ext uri="{FF2B5EF4-FFF2-40B4-BE49-F238E27FC236}">
                <a16:creationId xmlns:a16="http://schemas.microsoft.com/office/drawing/2014/main" id="{B800CA11-0B4C-3782-09FD-99947878C22D}"/>
              </a:ext>
            </a:extLst>
          </xdr:cNvPr>
          <xdr:cNvSpPr/>
        </xdr:nvSpPr>
        <xdr:spPr>
          <a:xfrm>
            <a:off x="3805150" y="2216350"/>
            <a:ext cx="2468250" cy="3015925"/>
          </a:xfrm>
          <a:custGeom>
            <a:avLst/>
            <a:gdLst/>
            <a:ahLst/>
            <a:cxnLst/>
            <a:rect l="l" t="t" r="r" b="b"/>
            <a:pathLst>
              <a:path w="98730" h="120637" extrusionOk="0">
                <a:moveTo>
                  <a:pt x="23560" y="61473"/>
                </a:moveTo>
                <a:lnTo>
                  <a:pt x="23652" y="67105"/>
                </a:lnTo>
                <a:cubicBezTo>
                  <a:pt x="23671" y="68670"/>
                  <a:pt x="24941" y="69921"/>
                  <a:pt x="26524" y="69921"/>
                </a:cubicBezTo>
                <a:lnTo>
                  <a:pt x="77213" y="69921"/>
                </a:lnTo>
                <a:cubicBezTo>
                  <a:pt x="78097" y="69903"/>
                  <a:pt x="78962" y="69829"/>
                  <a:pt x="79790" y="69700"/>
                </a:cubicBezTo>
                <a:lnTo>
                  <a:pt x="79790" y="69700"/>
                </a:lnTo>
                <a:lnTo>
                  <a:pt x="64495" y="96131"/>
                </a:lnTo>
                <a:cubicBezTo>
                  <a:pt x="62617" y="99426"/>
                  <a:pt x="59102" y="101469"/>
                  <a:pt x="55310" y="101469"/>
                </a:cubicBezTo>
                <a:lnTo>
                  <a:pt x="55292" y="101469"/>
                </a:lnTo>
                <a:lnTo>
                  <a:pt x="27131" y="101377"/>
                </a:lnTo>
                <a:cubicBezTo>
                  <a:pt x="26376" y="101377"/>
                  <a:pt x="25622" y="101690"/>
                  <a:pt x="25069" y="102242"/>
                </a:cubicBezTo>
                <a:cubicBezTo>
                  <a:pt x="24536" y="102794"/>
                  <a:pt x="24241" y="103530"/>
                  <a:pt x="24241" y="104303"/>
                </a:cubicBezTo>
                <a:lnTo>
                  <a:pt x="24333" y="109033"/>
                </a:lnTo>
                <a:lnTo>
                  <a:pt x="24333" y="109033"/>
                </a:lnTo>
                <a:lnTo>
                  <a:pt x="6627" y="85529"/>
                </a:lnTo>
                <a:lnTo>
                  <a:pt x="23560" y="61473"/>
                </a:lnTo>
                <a:close/>
                <a:moveTo>
                  <a:pt x="73398" y="1"/>
                </a:moveTo>
                <a:cubicBezTo>
                  <a:pt x="72925" y="1"/>
                  <a:pt x="72446" y="118"/>
                  <a:pt x="72004" y="366"/>
                </a:cubicBezTo>
                <a:lnTo>
                  <a:pt x="65231" y="4120"/>
                </a:lnTo>
                <a:cubicBezTo>
                  <a:pt x="62487" y="5657"/>
                  <a:pt x="64097" y="9530"/>
                  <a:pt x="66636" y="9530"/>
                </a:cubicBezTo>
                <a:cubicBezTo>
                  <a:pt x="67078" y="9530"/>
                  <a:pt x="67548" y="9413"/>
                  <a:pt x="68029" y="9145"/>
                </a:cubicBezTo>
                <a:lnTo>
                  <a:pt x="72280" y="6771"/>
                </a:lnTo>
                <a:lnTo>
                  <a:pt x="90907" y="40049"/>
                </a:lnTo>
                <a:cubicBezTo>
                  <a:pt x="92729" y="43306"/>
                  <a:pt x="92692" y="47319"/>
                  <a:pt x="90815" y="50540"/>
                </a:cubicBezTo>
                <a:lnTo>
                  <a:pt x="85072" y="60387"/>
                </a:lnTo>
                <a:cubicBezTo>
                  <a:pt x="82716" y="63387"/>
                  <a:pt x="79569" y="64142"/>
                  <a:pt x="77139" y="64179"/>
                </a:cubicBezTo>
                <a:lnTo>
                  <a:pt x="68194" y="64179"/>
                </a:lnTo>
                <a:lnTo>
                  <a:pt x="44800" y="22066"/>
                </a:lnTo>
                <a:lnTo>
                  <a:pt x="54059" y="16912"/>
                </a:lnTo>
                <a:cubicBezTo>
                  <a:pt x="56802" y="15376"/>
                  <a:pt x="55192" y="11503"/>
                  <a:pt x="52653" y="11503"/>
                </a:cubicBezTo>
                <a:cubicBezTo>
                  <a:pt x="52211" y="11503"/>
                  <a:pt x="51741" y="11620"/>
                  <a:pt x="51261" y="11888"/>
                </a:cubicBezTo>
                <a:lnTo>
                  <a:pt x="39500" y="18440"/>
                </a:lnTo>
                <a:cubicBezTo>
                  <a:pt x="38101" y="19195"/>
                  <a:pt x="37604" y="20943"/>
                  <a:pt x="38377" y="22342"/>
                </a:cubicBezTo>
                <a:lnTo>
                  <a:pt x="61623" y="64179"/>
                </a:lnTo>
                <a:lnTo>
                  <a:pt x="29340" y="64179"/>
                </a:lnTo>
                <a:lnTo>
                  <a:pt x="29156" y="52564"/>
                </a:lnTo>
                <a:cubicBezTo>
                  <a:pt x="29132" y="50846"/>
                  <a:pt x="27681" y="49773"/>
                  <a:pt x="26220" y="49773"/>
                </a:cubicBezTo>
                <a:cubicBezTo>
                  <a:pt x="25365" y="49773"/>
                  <a:pt x="24506" y="50141"/>
                  <a:pt x="23928" y="50963"/>
                </a:cubicBezTo>
                <a:lnTo>
                  <a:pt x="719" y="83928"/>
                </a:lnTo>
                <a:cubicBezTo>
                  <a:pt x="1" y="84959"/>
                  <a:pt x="19" y="86321"/>
                  <a:pt x="774" y="87315"/>
                </a:cubicBezTo>
                <a:lnTo>
                  <a:pt x="25051" y="119525"/>
                </a:lnTo>
                <a:cubicBezTo>
                  <a:pt x="25632" y="120295"/>
                  <a:pt x="26456" y="120637"/>
                  <a:pt x="27276" y="120637"/>
                </a:cubicBezTo>
                <a:cubicBezTo>
                  <a:pt x="28768" y="120637"/>
                  <a:pt x="30247" y="119504"/>
                  <a:pt x="30223" y="117758"/>
                </a:cubicBezTo>
                <a:lnTo>
                  <a:pt x="30039" y="107138"/>
                </a:lnTo>
                <a:lnTo>
                  <a:pt x="55273" y="107211"/>
                </a:lnTo>
                <a:lnTo>
                  <a:pt x="55329" y="107211"/>
                </a:lnTo>
                <a:cubicBezTo>
                  <a:pt x="61163" y="107211"/>
                  <a:pt x="66593" y="104064"/>
                  <a:pt x="69483" y="99002"/>
                </a:cubicBezTo>
                <a:cubicBezTo>
                  <a:pt x="78262" y="83818"/>
                  <a:pt x="86950" y="68578"/>
                  <a:pt x="95766" y="53448"/>
                </a:cubicBezTo>
                <a:cubicBezTo>
                  <a:pt x="98674" y="48478"/>
                  <a:pt x="98729" y="42257"/>
                  <a:pt x="95932" y="37251"/>
                </a:cubicBezTo>
                <a:lnTo>
                  <a:pt x="75906" y="1470"/>
                </a:lnTo>
                <a:cubicBezTo>
                  <a:pt x="75381" y="531"/>
                  <a:pt x="74404" y="1"/>
                  <a:pt x="73398" y="1"/>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sp macro="" textlink="">
        <xdr:nvSpPr>
          <xdr:cNvPr id="55" name="Google Shape;1899;p39">
            <a:extLst>
              <a:ext uri="{FF2B5EF4-FFF2-40B4-BE49-F238E27FC236}">
                <a16:creationId xmlns:a16="http://schemas.microsoft.com/office/drawing/2014/main" id="{7D62FA06-8886-B9A3-E254-403347FD5B95}"/>
              </a:ext>
            </a:extLst>
          </xdr:cNvPr>
          <xdr:cNvSpPr/>
        </xdr:nvSpPr>
        <xdr:spPr>
          <a:xfrm>
            <a:off x="1331425" y="2215500"/>
            <a:ext cx="2206875" cy="2688975"/>
          </a:xfrm>
          <a:custGeom>
            <a:avLst/>
            <a:gdLst/>
            <a:ahLst/>
            <a:cxnLst/>
            <a:rect l="l" t="t" r="r" b="b"/>
            <a:pathLst>
              <a:path w="88275" h="107559" extrusionOk="0">
                <a:moveTo>
                  <a:pt x="45352" y="6013"/>
                </a:moveTo>
                <a:lnTo>
                  <a:pt x="58218" y="32463"/>
                </a:lnTo>
                <a:lnTo>
                  <a:pt x="53248" y="29831"/>
                </a:lnTo>
                <a:cubicBezTo>
                  <a:pt x="52837" y="29614"/>
                  <a:pt x="52376" y="29503"/>
                  <a:pt x="51910" y="29503"/>
                </a:cubicBezTo>
                <a:cubicBezTo>
                  <a:pt x="51625" y="29503"/>
                  <a:pt x="51337" y="29544"/>
                  <a:pt x="51058" y="29628"/>
                </a:cubicBezTo>
                <a:cubicBezTo>
                  <a:pt x="50340" y="29849"/>
                  <a:pt x="49733" y="30346"/>
                  <a:pt x="49365" y="31027"/>
                </a:cubicBezTo>
                <a:lnTo>
                  <a:pt x="25603" y="75771"/>
                </a:lnTo>
                <a:cubicBezTo>
                  <a:pt x="25106" y="76710"/>
                  <a:pt x="24701" y="77667"/>
                  <a:pt x="24388" y="78661"/>
                </a:cubicBezTo>
                <a:lnTo>
                  <a:pt x="8099" y="51568"/>
                </a:lnTo>
                <a:cubicBezTo>
                  <a:pt x="6111" y="48328"/>
                  <a:pt x="6037" y="44242"/>
                  <a:pt x="7878" y="40929"/>
                </a:cubicBezTo>
                <a:lnTo>
                  <a:pt x="21572" y="16302"/>
                </a:lnTo>
                <a:cubicBezTo>
                  <a:pt x="21940" y="15640"/>
                  <a:pt x="22032" y="14830"/>
                  <a:pt x="21811" y="14094"/>
                </a:cubicBezTo>
                <a:cubicBezTo>
                  <a:pt x="21590" y="13357"/>
                  <a:pt x="21093" y="12732"/>
                  <a:pt x="20412" y="12382"/>
                </a:cubicBezTo>
                <a:lnTo>
                  <a:pt x="16234" y="10155"/>
                </a:lnTo>
                <a:lnTo>
                  <a:pt x="45352" y="6013"/>
                </a:lnTo>
                <a:close/>
                <a:moveTo>
                  <a:pt x="47042" y="0"/>
                </a:moveTo>
                <a:cubicBezTo>
                  <a:pt x="46903" y="0"/>
                  <a:pt x="46762" y="11"/>
                  <a:pt x="46622" y="32"/>
                </a:cubicBezTo>
                <a:lnTo>
                  <a:pt x="6700" y="5719"/>
                </a:lnTo>
                <a:cubicBezTo>
                  <a:pt x="4013" y="6087"/>
                  <a:pt x="3350" y="9823"/>
                  <a:pt x="5761" y="11093"/>
                </a:cubicBezTo>
                <a:lnTo>
                  <a:pt x="15130" y="16081"/>
                </a:lnTo>
                <a:lnTo>
                  <a:pt x="2853" y="38132"/>
                </a:lnTo>
                <a:cubicBezTo>
                  <a:pt x="0" y="43248"/>
                  <a:pt x="129" y="49562"/>
                  <a:pt x="3184" y="54550"/>
                </a:cubicBezTo>
                <a:cubicBezTo>
                  <a:pt x="11854" y="68961"/>
                  <a:pt x="20504" y="83373"/>
                  <a:pt x="29173" y="97766"/>
                </a:cubicBezTo>
                <a:cubicBezTo>
                  <a:pt x="32545" y="103374"/>
                  <a:pt x="37468" y="107558"/>
                  <a:pt x="44341" y="107558"/>
                </a:cubicBezTo>
                <a:cubicBezTo>
                  <a:pt x="44372" y="107558"/>
                  <a:pt x="44402" y="107558"/>
                  <a:pt x="44432" y="107558"/>
                </a:cubicBezTo>
                <a:lnTo>
                  <a:pt x="59340" y="107485"/>
                </a:lnTo>
                <a:cubicBezTo>
                  <a:pt x="63022" y="107448"/>
                  <a:pt x="63003" y="101724"/>
                  <a:pt x="59304" y="101724"/>
                </a:cubicBezTo>
                <a:lnTo>
                  <a:pt x="44395" y="101816"/>
                </a:lnTo>
                <a:cubicBezTo>
                  <a:pt x="44361" y="101816"/>
                  <a:pt x="44327" y="101816"/>
                  <a:pt x="44293" y="101816"/>
                </a:cubicBezTo>
                <a:cubicBezTo>
                  <a:pt x="40595" y="101816"/>
                  <a:pt x="37162" y="99835"/>
                  <a:pt x="35266" y="96662"/>
                </a:cubicBezTo>
                <a:lnTo>
                  <a:pt x="30094" y="87974"/>
                </a:lnTo>
                <a:cubicBezTo>
                  <a:pt x="28879" y="85122"/>
                  <a:pt x="29063" y="81514"/>
                  <a:pt x="30683" y="78477"/>
                </a:cubicBezTo>
                <a:lnTo>
                  <a:pt x="35045" y="70250"/>
                </a:lnTo>
                <a:lnTo>
                  <a:pt x="82440" y="70121"/>
                </a:lnTo>
                <a:lnTo>
                  <a:pt x="82513" y="101595"/>
                </a:lnTo>
                <a:lnTo>
                  <a:pt x="77139" y="101632"/>
                </a:lnTo>
                <a:cubicBezTo>
                  <a:pt x="73458" y="101650"/>
                  <a:pt x="73476" y="107374"/>
                  <a:pt x="77176" y="107374"/>
                </a:cubicBezTo>
                <a:lnTo>
                  <a:pt x="85421" y="107337"/>
                </a:lnTo>
                <a:cubicBezTo>
                  <a:pt x="87004" y="107319"/>
                  <a:pt x="88274" y="106031"/>
                  <a:pt x="88274" y="104448"/>
                </a:cubicBezTo>
                <a:lnTo>
                  <a:pt x="88182" y="67231"/>
                </a:lnTo>
                <a:cubicBezTo>
                  <a:pt x="88164" y="66476"/>
                  <a:pt x="87869" y="65740"/>
                  <a:pt x="87336" y="65206"/>
                </a:cubicBezTo>
                <a:cubicBezTo>
                  <a:pt x="86839" y="64710"/>
                  <a:pt x="86010" y="64378"/>
                  <a:pt x="85293" y="64378"/>
                </a:cubicBezTo>
                <a:lnTo>
                  <a:pt x="38100" y="64507"/>
                </a:lnTo>
                <a:lnTo>
                  <a:pt x="53101" y="36254"/>
                </a:lnTo>
                <a:lnTo>
                  <a:pt x="63298" y="41684"/>
                </a:lnTo>
                <a:cubicBezTo>
                  <a:pt x="63733" y="41913"/>
                  <a:pt x="64178" y="42016"/>
                  <a:pt x="64609" y="42016"/>
                </a:cubicBezTo>
                <a:cubicBezTo>
                  <a:pt x="66564" y="42016"/>
                  <a:pt x="68217" y="39898"/>
                  <a:pt x="67237" y="37892"/>
                </a:cubicBezTo>
                <a:lnTo>
                  <a:pt x="49604" y="1614"/>
                </a:lnTo>
                <a:cubicBezTo>
                  <a:pt x="49131" y="619"/>
                  <a:pt x="48123" y="0"/>
                  <a:pt x="47042" y="0"/>
                </a:cubicBezTo>
                <a:close/>
              </a:path>
            </a:pathLst>
          </a:custGeom>
          <a:grpFill/>
          <a:ln>
            <a:noFill/>
          </a:ln>
        </xdr:spPr>
        <xdr:txBody>
          <a:bodyPr spcFirstLastPara="1" wrap="square" lIns="91425" tIns="91425" rIns="91425" bIns="91425"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
                <a:srgbClr val="000000"/>
              </a:buClr>
              <a:buSzPts val="1800"/>
              <a:buFont typeface="Calibri"/>
              <a:buNone/>
              <a:tabLst/>
              <a:defRPr/>
            </a:pPr>
            <a:endParaRPr kumimoji="0" sz="1800" b="0" i="0" u="none" strike="noStrike" kern="0" cap="none" spc="0" normalizeH="0" baseline="0">
              <a:ln>
                <a:noFill/>
              </a:ln>
              <a:solidFill>
                <a:srgbClr val="3F3F3F"/>
              </a:solidFill>
              <a:effectLst/>
              <a:uLnTx/>
              <a:uFillTx/>
              <a:latin typeface="Lora"/>
              <a:ea typeface="Lora"/>
              <a:cs typeface="Lora"/>
              <a:sym typeface="Lora"/>
            </a:endParaRPr>
          </a:p>
        </xdr:txBody>
      </xdr:sp>
    </xdr:grpSp>
    <xdr:clientData/>
  </xdr:twoCellAnchor>
  <xdr:twoCellAnchor editAs="oneCell">
    <xdr:from>
      <xdr:col>8</xdr:col>
      <xdr:colOff>60960</xdr:colOff>
      <xdr:row>4</xdr:row>
      <xdr:rowOff>160020</xdr:rowOff>
    </xdr:from>
    <xdr:to>
      <xdr:col>10</xdr:col>
      <xdr:colOff>495300</xdr:colOff>
      <xdr:row>13</xdr:row>
      <xdr:rowOff>167640</xdr:rowOff>
    </xdr:to>
    <xdr:pic>
      <xdr:nvPicPr>
        <xdr:cNvPr id="3" name="Graphic 2" descr="Garbage outline">
          <a:extLst>
            <a:ext uri="{FF2B5EF4-FFF2-40B4-BE49-F238E27FC236}">
              <a16:creationId xmlns:a16="http://schemas.microsoft.com/office/drawing/2014/main" id="{04C3311A-EDA4-B0E4-7B4A-B28E5C93D07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6865620" y="899160"/>
          <a:ext cx="1653540" cy="1653540"/>
        </a:xfrm>
        <a:prstGeom prst="rect">
          <a:avLst/>
        </a:prstGeom>
      </xdr:spPr>
    </xdr:pic>
    <xdr:clientData/>
  </xdr:twoCellAnchor>
  <xdr:twoCellAnchor>
    <xdr:from>
      <xdr:col>0</xdr:col>
      <xdr:colOff>60960</xdr:colOff>
      <xdr:row>16</xdr:row>
      <xdr:rowOff>19050</xdr:rowOff>
    </xdr:from>
    <xdr:to>
      <xdr:col>10</xdr:col>
      <xdr:colOff>541020</xdr:colOff>
      <xdr:row>32</xdr:row>
      <xdr:rowOff>106680</xdr:rowOff>
    </xdr:to>
    <xdr:graphicFrame macro="">
      <xdr:nvGraphicFramePr>
        <xdr:cNvPr id="2" name="Chart 1">
          <a:extLst>
            <a:ext uri="{FF2B5EF4-FFF2-40B4-BE49-F238E27FC236}">
              <a16:creationId xmlns:a16="http://schemas.microsoft.com/office/drawing/2014/main" id="{63C687AE-5A06-9CB2-E0A6-D941389E2F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77.46.150.206/app/dozvole/02ambalaza/ambalaza.php?code=1" TargetMode="External"/><Relationship Id="rId7" Type="http://schemas.openxmlformats.org/officeDocument/2006/relationships/printerSettings" Target="../printerSettings/printerSettings2.bin"/><Relationship Id="rId2" Type="http://schemas.openxmlformats.org/officeDocument/2006/relationships/hyperlink" Target="http://77.46.150.206/app/dozvole/01upravljanjeotpadom/index.php?code=1" TargetMode="External"/><Relationship Id="rId1" Type="http://schemas.openxmlformats.org/officeDocument/2006/relationships/hyperlink" Target="https://pravno-informacioni-sistem.rs/" TargetMode="External"/><Relationship Id="rId6" Type="http://schemas.openxmlformats.org/officeDocument/2006/relationships/hyperlink" Target="https://sepa.gov.rs/registri-u-oblasti-upravljanja-otpadom/" TargetMode="External"/><Relationship Id="rId5" Type="http://schemas.openxmlformats.org/officeDocument/2006/relationships/hyperlink" Target="http://77.46.150.206/app/dozvole/04posrednici/posrednici.php?code=1" TargetMode="External"/><Relationship Id="rId4" Type="http://schemas.openxmlformats.org/officeDocument/2006/relationships/hyperlink" Target="http://77.46.150.206/app/dozvole/03oduzete/oduzete.php?code=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42"/>
  <sheetViews>
    <sheetView topLeftCell="A17" zoomScale="99" zoomScaleNormal="99" workbookViewId="0">
      <selection activeCell="M31" sqref="M31"/>
    </sheetView>
  </sheetViews>
  <sheetFormatPr baseColWidth="10" defaultColWidth="8.83203125" defaultRowHeight="15" x14ac:dyDescent="0.2"/>
  <cols>
    <col min="1" max="1" width="10.83203125" customWidth="1"/>
    <col min="2" max="2" width="11" bestFit="1" customWidth="1"/>
    <col min="3" max="8" width="9.33203125" customWidth="1"/>
    <col min="9" max="9" width="10.83203125" customWidth="1"/>
  </cols>
  <sheetData>
    <row r="5" spans="1:9" ht="16" thickBot="1" x14ac:dyDescent="0.25">
      <c r="A5" s="10"/>
      <c r="B5" s="11"/>
      <c r="C5" s="11"/>
      <c r="D5" s="11"/>
      <c r="E5" s="11"/>
      <c r="F5" s="11"/>
      <c r="G5" s="11"/>
      <c r="H5" s="11"/>
      <c r="I5" s="12"/>
    </row>
    <row r="8" spans="1:9" ht="44" customHeight="1" x14ac:dyDescent="0.2">
      <c r="A8" s="89" t="s">
        <v>37</v>
      </c>
      <c r="B8" s="90"/>
      <c r="C8" s="90"/>
      <c r="D8" s="90"/>
      <c r="E8" s="90"/>
      <c r="F8" s="90"/>
      <c r="G8" s="90"/>
      <c r="H8" s="90"/>
      <c r="I8" s="91"/>
    </row>
    <row r="9" spans="1:9" ht="44" customHeight="1" x14ac:dyDescent="0.2">
      <c r="A9" s="92"/>
      <c r="B9" s="93"/>
      <c r="C9" s="93"/>
      <c r="D9" s="93"/>
      <c r="E9" s="93"/>
      <c r="F9" s="93"/>
      <c r="G9" s="93"/>
      <c r="H9" s="93"/>
      <c r="I9" s="94"/>
    </row>
    <row r="11" spans="1:9" x14ac:dyDescent="0.2">
      <c r="B11" s="95" t="s">
        <v>38</v>
      </c>
      <c r="C11" s="95"/>
      <c r="D11" s="95"/>
      <c r="E11" s="95"/>
      <c r="F11" s="95"/>
      <c r="G11" s="95"/>
      <c r="H11" s="95"/>
    </row>
    <row r="13" spans="1:9" x14ac:dyDescent="0.2">
      <c r="B13" s="96"/>
      <c r="C13" s="97"/>
      <c r="D13" s="97"/>
      <c r="E13" s="97"/>
      <c r="F13" s="97"/>
      <c r="G13" s="97"/>
      <c r="H13" s="97"/>
    </row>
    <row r="14" spans="1:9" x14ac:dyDescent="0.2">
      <c r="B14" s="97"/>
      <c r="C14" s="97"/>
      <c r="D14" s="97"/>
      <c r="E14" s="97"/>
      <c r="F14" s="97"/>
      <c r="G14" s="97"/>
      <c r="H14" s="97"/>
    </row>
    <row r="17" spans="1:9" x14ac:dyDescent="0.2">
      <c r="A17" s="6" t="s">
        <v>39</v>
      </c>
      <c r="B17" s="13"/>
    </row>
    <row r="18" spans="1:9" x14ac:dyDescent="0.2">
      <c r="A18" s="6"/>
      <c r="B18" s="5"/>
    </row>
    <row r="19" spans="1:9" x14ac:dyDescent="0.2">
      <c r="A19" s="6" t="s">
        <v>40</v>
      </c>
      <c r="B19" s="13"/>
      <c r="D19" s="13"/>
    </row>
    <row r="21" spans="1:9" ht="19.25" customHeight="1" x14ac:dyDescent="0.2">
      <c r="A21" s="88" t="s">
        <v>246</v>
      </c>
      <c r="B21" s="88"/>
      <c r="C21" s="88"/>
      <c r="D21" s="88"/>
      <c r="E21" s="88"/>
      <c r="F21" s="88"/>
      <c r="G21" s="88"/>
      <c r="H21" s="88"/>
      <c r="I21" s="88"/>
    </row>
    <row r="22" spans="1:9" ht="19.25" customHeight="1" x14ac:dyDescent="0.2">
      <c r="A22" s="88"/>
      <c r="B22" s="88"/>
      <c r="C22" s="88"/>
      <c r="D22" s="88"/>
      <c r="E22" s="88"/>
      <c r="F22" s="88"/>
      <c r="G22" s="88"/>
      <c r="H22" s="88"/>
      <c r="I22" s="88"/>
    </row>
    <row r="23" spans="1:9" ht="19.25" customHeight="1" x14ac:dyDescent="0.2">
      <c r="A23" s="88"/>
      <c r="B23" s="88"/>
      <c r="C23" s="88"/>
      <c r="D23" s="88"/>
      <c r="E23" s="88"/>
      <c r="F23" s="88"/>
      <c r="G23" s="88"/>
      <c r="H23" s="88"/>
      <c r="I23" s="88"/>
    </row>
    <row r="24" spans="1:9" ht="19.25" customHeight="1" x14ac:dyDescent="0.2">
      <c r="A24" s="88"/>
      <c r="B24" s="88"/>
      <c r="C24" s="88"/>
      <c r="D24" s="88"/>
      <c r="E24" s="88"/>
      <c r="F24" s="88"/>
      <c r="G24" s="88"/>
      <c r="H24" s="88"/>
      <c r="I24" s="88"/>
    </row>
    <row r="25" spans="1:9" ht="19.25" customHeight="1" x14ac:dyDescent="0.2">
      <c r="A25" s="88"/>
      <c r="B25" s="88"/>
      <c r="C25" s="88"/>
      <c r="D25" s="88"/>
      <c r="E25" s="88"/>
      <c r="F25" s="88"/>
      <c r="G25" s="88"/>
      <c r="H25" s="88"/>
      <c r="I25" s="88"/>
    </row>
    <row r="26" spans="1:9" ht="19.25" customHeight="1" x14ac:dyDescent="0.2">
      <c r="A26" s="88"/>
      <c r="B26" s="88"/>
      <c r="C26" s="88"/>
      <c r="D26" s="88"/>
      <c r="E26" s="88"/>
      <c r="F26" s="88"/>
      <c r="G26" s="88"/>
      <c r="H26" s="88"/>
      <c r="I26" s="88"/>
    </row>
    <row r="27" spans="1:9" ht="19.25" customHeight="1" x14ac:dyDescent="0.2">
      <c r="A27" s="88"/>
      <c r="B27" s="88"/>
      <c r="C27" s="88"/>
      <c r="D27" s="88"/>
      <c r="E27" s="88"/>
      <c r="F27" s="88"/>
      <c r="G27" s="88"/>
      <c r="H27" s="88"/>
      <c r="I27" s="88"/>
    </row>
    <row r="28" spans="1:9" ht="19.25" customHeight="1" x14ac:dyDescent="0.2">
      <c r="A28" s="88"/>
      <c r="B28" s="88"/>
      <c r="C28" s="88"/>
      <c r="D28" s="88"/>
      <c r="E28" s="88"/>
      <c r="F28" s="88"/>
      <c r="G28" s="88"/>
      <c r="H28" s="88"/>
      <c r="I28" s="88"/>
    </row>
    <row r="29" spans="1:9" ht="19.25" customHeight="1" x14ac:dyDescent="0.2">
      <c r="A29" s="88"/>
      <c r="B29" s="88"/>
      <c r="C29" s="88"/>
      <c r="D29" s="88"/>
      <c r="E29" s="88"/>
      <c r="F29" s="88"/>
      <c r="G29" s="88"/>
      <c r="H29" s="88"/>
      <c r="I29" s="88"/>
    </row>
    <row r="30" spans="1:9" ht="42" customHeight="1" x14ac:dyDescent="0.2">
      <c r="A30" s="88"/>
      <c r="B30" s="88"/>
      <c r="C30" s="88"/>
      <c r="D30" s="88"/>
      <c r="E30" s="88"/>
      <c r="F30" s="88"/>
      <c r="G30" s="88"/>
      <c r="H30" s="88"/>
      <c r="I30" s="88"/>
    </row>
    <row r="32" spans="1:9" ht="13.5" customHeight="1" x14ac:dyDescent="0.2">
      <c r="A32" s="1" t="s">
        <v>245</v>
      </c>
    </row>
    <row r="33" spans="1:9" x14ac:dyDescent="0.2">
      <c r="A33" s="87" t="s">
        <v>41</v>
      </c>
      <c r="B33" s="87"/>
      <c r="C33" s="87"/>
      <c r="D33" s="87"/>
      <c r="E33" s="87"/>
      <c r="F33" s="87"/>
      <c r="G33" s="87"/>
      <c r="H33" s="87"/>
      <c r="I33" s="87"/>
    </row>
    <row r="34" spans="1:9" x14ac:dyDescent="0.2">
      <c r="A34" s="87"/>
      <c r="B34" s="87"/>
      <c r="C34" s="87"/>
      <c r="D34" s="87"/>
      <c r="E34" s="87"/>
      <c r="F34" s="87"/>
      <c r="G34" s="87"/>
      <c r="H34" s="87"/>
      <c r="I34" s="87"/>
    </row>
    <row r="35" spans="1:9" x14ac:dyDescent="0.2">
      <c r="A35" s="87"/>
      <c r="B35" s="87"/>
      <c r="C35" s="87"/>
      <c r="D35" s="87"/>
      <c r="E35" s="87"/>
      <c r="F35" s="87"/>
      <c r="G35" s="87"/>
      <c r="H35" s="87"/>
      <c r="I35" s="87"/>
    </row>
    <row r="36" spans="1:9" x14ac:dyDescent="0.2">
      <c r="A36" s="87"/>
      <c r="B36" s="87"/>
      <c r="C36" s="87"/>
      <c r="D36" s="87"/>
      <c r="E36" s="87"/>
      <c r="F36" s="87"/>
      <c r="G36" s="87"/>
      <c r="H36" s="87"/>
      <c r="I36" s="87"/>
    </row>
    <row r="37" spans="1:9" x14ac:dyDescent="0.2">
      <c r="A37" s="18"/>
      <c r="B37" s="18"/>
      <c r="C37" s="18"/>
      <c r="D37" s="18"/>
      <c r="E37" s="18"/>
      <c r="F37" s="18"/>
      <c r="G37" s="18"/>
      <c r="H37" s="18"/>
      <c r="I37" s="18"/>
    </row>
    <row r="42" spans="1:9" ht="16" thickBot="1" x14ac:dyDescent="0.25">
      <c r="A42" s="10"/>
      <c r="B42" s="11"/>
      <c r="C42" s="11"/>
      <c r="D42" s="11"/>
      <c r="E42" s="11"/>
      <c r="F42" s="11"/>
      <c r="G42" s="11"/>
      <c r="H42" s="11"/>
      <c r="I42" s="12"/>
    </row>
  </sheetData>
  <mergeCells count="5">
    <mergeCell ref="A33:I36"/>
    <mergeCell ref="A21:I30"/>
    <mergeCell ref="A8:I9"/>
    <mergeCell ref="B11:H11"/>
    <mergeCell ref="B13:H14"/>
  </mergeCells>
  <conditionalFormatting sqref="B17">
    <cfRule type="containsBlanks" dxfId="24" priority="2">
      <formula>LEN(TRIM(B17))=0</formula>
    </cfRule>
  </conditionalFormatting>
  <conditionalFormatting sqref="B19">
    <cfRule type="containsBlanks" dxfId="23" priority="3">
      <formula>LEN(TRIM(B19))=0</formula>
    </cfRule>
  </conditionalFormatting>
  <conditionalFormatting sqref="D19">
    <cfRule type="containsBlanks" dxfId="22" priority="1">
      <formula>LEN(TRIM(D19))=0</formula>
    </cfRule>
  </conditionalFormatting>
  <dataValidations count="1">
    <dataValidation type="list" allowBlank="1" showInputMessage="1" showErrorMessage="1" sqref="D19" xr:uid="{00000000-0002-0000-0000-000000000000}">
      <formula1>"Србија,Северна Македонија"</formula1>
    </dataValidation>
  </dataValidations>
  <printOptions horizontalCentered="1"/>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1"/>
  <sheetViews>
    <sheetView topLeftCell="B146" workbookViewId="0">
      <selection activeCell="J13" sqref="J13"/>
    </sheetView>
  </sheetViews>
  <sheetFormatPr baseColWidth="10" defaultColWidth="8.83203125" defaultRowHeight="15" x14ac:dyDescent="0.2"/>
  <cols>
    <col min="1" max="1" width="5.33203125" style="18" customWidth="1"/>
    <col min="2" max="2" width="25.5" style="18" customWidth="1"/>
    <col min="3" max="3" width="96.6640625" style="18" customWidth="1"/>
  </cols>
  <sheetData>
    <row r="1" spans="1:3" ht="16" thickBot="1" x14ac:dyDescent="0.25">
      <c r="A1" s="33"/>
      <c r="B1" s="33" t="s">
        <v>42</v>
      </c>
      <c r="C1" s="33"/>
    </row>
    <row r="2" spans="1:3" x14ac:dyDescent="0.2">
      <c r="A2" s="34"/>
      <c r="B2" s="34"/>
      <c r="C2" s="34"/>
    </row>
    <row r="3" spans="1:3" x14ac:dyDescent="0.2">
      <c r="A3" s="54"/>
      <c r="B3" s="55" t="s">
        <v>43</v>
      </c>
      <c r="C3" s="56" t="s">
        <v>247</v>
      </c>
    </row>
    <row r="4" spans="1:3" x14ac:dyDescent="0.2">
      <c r="A4" s="57"/>
      <c r="B4" s="58" t="s">
        <v>44</v>
      </c>
      <c r="C4" s="59" t="s">
        <v>248</v>
      </c>
    </row>
    <row r="5" spans="1:3" ht="30" x14ac:dyDescent="0.2">
      <c r="A5" s="51"/>
      <c r="B5" s="99" t="s">
        <v>45</v>
      </c>
      <c r="C5" s="36" t="s">
        <v>46</v>
      </c>
    </row>
    <row r="6" spans="1:3" ht="30" x14ac:dyDescent="0.2">
      <c r="A6" s="52"/>
      <c r="B6" s="99"/>
      <c r="C6" s="36" t="s">
        <v>47</v>
      </c>
    </row>
    <row r="7" spans="1:3" ht="45" x14ac:dyDescent="0.2">
      <c r="A7" s="52"/>
      <c r="B7" s="99"/>
      <c r="C7" s="36" t="s">
        <v>249</v>
      </c>
    </row>
    <row r="8" spans="1:3" ht="30" x14ac:dyDescent="0.2">
      <c r="A8" s="52"/>
      <c r="B8" s="98" t="s">
        <v>48</v>
      </c>
      <c r="C8" s="36" t="s">
        <v>250</v>
      </c>
    </row>
    <row r="9" spans="1:3" ht="75" x14ac:dyDescent="0.2">
      <c r="A9" s="52"/>
      <c r="B9" s="98"/>
      <c r="C9" s="36" t="s">
        <v>49</v>
      </c>
    </row>
    <row r="10" spans="1:3" ht="75" x14ac:dyDescent="0.2">
      <c r="A10" s="52"/>
      <c r="B10" s="98"/>
      <c r="C10" s="36" t="s">
        <v>50</v>
      </c>
    </row>
    <row r="11" spans="1:3" ht="27" x14ac:dyDescent="0.2">
      <c r="A11" s="52"/>
      <c r="B11" s="98" t="s">
        <v>51</v>
      </c>
      <c r="C11" s="43" t="s">
        <v>52</v>
      </c>
    </row>
    <row r="12" spans="1:3" x14ac:dyDescent="0.2">
      <c r="A12" s="52"/>
      <c r="B12" s="98"/>
      <c r="C12" s="43" t="s">
        <v>251</v>
      </c>
    </row>
    <row r="13" spans="1:3" ht="27" x14ac:dyDescent="0.2">
      <c r="A13" s="52"/>
      <c r="B13" s="98"/>
      <c r="C13" s="43" t="s">
        <v>252</v>
      </c>
    </row>
    <row r="14" spans="1:3" ht="27" x14ac:dyDescent="0.2">
      <c r="A14" s="52"/>
      <c r="B14" s="98"/>
      <c r="C14" s="43" t="s">
        <v>53</v>
      </c>
    </row>
    <row r="15" spans="1:3" x14ac:dyDescent="0.2">
      <c r="A15" s="53"/>
      <c r="B15" s="44" t="s">
        <v>54</v>
      </c>
      <c r="C15" s="42" t="s">
        <v>33</v>
      </c>
    </row>
    <row r="16" spans="1:3" x14ac:dyDescent="0.2">
      <c r="A16" s="34"/>
    </row>
    <row r="17" spans="1:3" x14ac:dyDescent="0.2">
      <c r="B17" s="1" t="s">
        <v>55</v>
      </c>
    </row>
    <row r="19" spans="1:3" x14ac:dyDescent="0.2">
      <c r="B19" s="65" t="s">
        <v>56</v>
      </c>
      <c r="C19" s="65" t="s">
        <v>57</v>
      </c>
    </row>
    <row r="20" spans="1:3" ht="54" customHeight="1" x14ac:dyDescent="0.2">
      <c r="A20" s="66">
        <v>1</v>
      </c>
      <c r="B20" s="63" t="s">
        <v>58</v>
      </c>
      <c r="C20" s="64" t="s">
        <v>59</v>
      </c>
    </row>
    <row r="21" spans="1:3" ht="54" customHeight="1" x14ac:dyDescent="0.2">
      <c r="A21" s="66">
        <v>2</v>
      </c>
      <c r="B21" s="63" t="s">
        <v>60</v>
      </c>
      <c r="C21" s="67" t="s">
        <v>61</v>
      </c>
    </row>
    <row r="22" spans="1:3" ht="54" customHeight="1" x14ac:dyDescent="0.2">
      <c r="A22" s="66">
        <v>3</v>
      </c>
      <c r="B22" s="63" t="s">
        <v>62</v>
      </c>
      <c r="C22" s="67" t="s">
        <v>61</v>
      </c>
    </row>
    <row r="23" spans="1:3" ht="54" customHeight="1" x14ac:dyDescent="0.2">
      <c r="A23" s="66">
        <v>4</v>
      </c>
      <c r="B23" s="63" t="s">
        <v>63</v>
      </c>
      <c r="C23" s="67" t="s">
        <v>61</v>
      </c>
    </row>
    <row r="25" spans="1:3" ht="32" x14ac:dyDescent="0.2">
      <c r="B25" s="18" t="s">
        <v>64</v>
      </c>
    </row>
    <row r="26" spans="1:3" ht="16" x14ac:dyDescent="0.2">
      <c r="B26" s="18" t="s">
        <v>65</v>
      </c>
    </row>
    <row r="27" spans="1:3" ht="32" x14ac:dyDescent="0.2">
      <c r="B27" s="18" t="s">
        <v>66</v>
      </c>
    </row>
    <row r="28" spans="1:3" x14ac:dyDescent="0.2">
      <c r="B28" s="68" t="s">
        <v>34</v>
      </c>
    </row>
    <row r="29" spans="1:3" x14ac:dyDescent="0.2">
      <c r="B29" s="68"/>
    </row>
    <row r="30" spans="1:3" x14ac:dyDescent="0.2">
      <c r="B30" s="68"/>
    </row>
    <row r="31" spans="1:3" x14ac:dyDescent="0.2">
      <c r="B31" s="68"/>
    </row>
    <row r="32" spans="1:3" x14ac:dyDescent="0.2">
      <c r="B32" s="68"/>
    </row>
    <row r="33" spans="1:3" x14ac:dyDescent="0.2">
      <c r="B33" s="68"/>
    </row>
    <row r="34" spans="1:3" x14ac:dyDescent="0.2">
      <c r="B34" s="68"/>
    </row>
    <row r="35" spans="1:3" x14ac:dyDescent="0.2">
      <c r="B35" s="68"/>
    </row>
    <row r="36" spans="1:3" x14ac:dyDescent="0.2">
      <c r="A36" s="34"/>
      <c r="B36" s="1" t="s">
        <v>67</v>
      </c>
    </row>
    <row r="37" spans="1:3" x14ac:dyDescent="0.2">
      <c r="A37" s="37"/>
      <c r="B37" s="37" t="s">
        <v>68</v>
      </c>
      <c r="C37" s="37" t="s">
        <v>69</v>
      </c>
    </row>
    <row r="38" spans="1:3" x14ac:dyDescent="0.2">
      <c r="A38" s="48" t="s">
        <v>70</v>
      </c>
      <c r="B38" s="49" t="s">
        <v>71</v>
      </c>
      <c r="C38" s="48"/>
    </row>
    <row r="39" spans="1:3" ht="30" x14ac:dyDescent="0.2">
      <c r="A39" s="35">
        <v>1</v>
      </c>
      <c r="B39" s="36" t="s">
        <v>72</v>
      </c>
      <c r="C39" s="36" t="s">
        <v>73</v>
      </c>
    </row>
    <row r="40" spans="1:3" ht="30" x14ac:dyDescent="0.2">
      <c r="A40" s="38">
        <v>2</v>
      </c>
      <c r="B40" s="39" t="s">
        <v>74</v>
      </c>
      <c r="C40" s="39"/>
    </row>
    <row r="41" spans="1:3" x14ac:dyDescent="0.2">
      <c r="A41" s="41" t="s">
        <v>5</v>
      </c>
      <c r="B41" s="40" t="s">
        <v>75</v>
      </c>
      <c r="C41" s="36" t="s">
        <v>76</v>
      </c>
    </row>
    <row r="42" spans="1:3" x14ac:dyDescent="0.2">
      <c r="A42" s="41" t="s">
        <v>6</v>
      </c>
      <c r="B42" s="40" t="s">
        <v>77</v>
      </c>
      <c r="C42" s="36" t="s">
        <v>78</v>
      </c>
    </row>
    <row r="43" spans="1:3" x14ac:dyDescent="0.2">
      <c r="A43" s="41" t="s">
        <v>7</v>
      </c>
      <c r="B43" s="40" t="s">
        <v>79</v>
      </c>
      <c r="C43" s="36" t="s">
        <v>80</v>
      </c>
    </row>
    <row r="44" spans="1:3" x14ac:dyDescent="0.2">
      <c r="A44" s="41" t="s">
        <v>8</v>
      </c>
      <c r="B44" s="40" t="s">
        <v>81</v>
      </c>
      <c r="C44" s="36" t="s">
        <v>82</v>
      </c>
    </row>
    <row r="45" spans="1:3" ht="30" x14ac:dyDescent="0.2">
      <c r="A45" s="38">
        <v>3</v>
      </c>
      <c r="B45" s="39" t="s">
        <v>83</v>
      </c>
      <c r="C45" s="39"/>
    </row>
    <row r="46" spans="1:3" x14ac:dyDescent="0.2">
      <c r="A46" s="41" t="s">
        <v>18</v>
      </c>
      <c r="B46" s="40" t="s">
        <v>84</v>
      </c>
      <c r="C46" s="36" t="s">
        <v>85</v>
      </c>
    </row>
    <row r="47" spans="1:3" x14ac:dyDescent="0.2">
      <c r="A47" s="41" t="s">
        <v>19</v>
      </c>
      <c r="B47" s="40" t="s">
        <v>86</v>
      </c>
      <c r="C47" s="36" t="s">
        <v>87</v>
      </c>
    </row>
    <row r="48" spans="1:3" x14ac:dyDescent="0.2">
      <c r="A48" s="41" t="s">
        <v>20</v>
      </c>
      <c r="B48" s="40" t="s">
        <v>88</v>
      </c>
      <c r="C48" s="36" t="s">
        <v>89</v>
      </c>
    </row>
    <row r="49" spans="1:3" x14ac:dyDescent="0.2">
      <c r="A49" s="38">
        <v>4</v>
      </c>
      <c r="B49" s="39" t="s">
        <v>90</v>
      </c>
      <c r="C49" s="39"/>
    </row>
    <row r="50" spans="1:3" x14ac:dyDescent="0.2">
      <c r="A50" s="41" t="s">
        <v>21</v>
      </c>
      <c r="B50" s="40" t="s">
        <v>91</v>
      </c>
      <c r="C50" s="36" t="s">
        <v>92</v>
      </c>
    </row>
    <row r="51" spans="1:3" x14ac:dyDescent="0.2">
      <c r="A51" s="41" t="s">
        <v>22</v>
      </c>
      <c r="B51" s="40" t="s">
        <v>93</v>
      </c>
      <c r="C51" s="36" t="s">
        <v>94</v>
      </c>
    </row>
    <row r="52" spans="1:3" x14ac:dyDescent="0.2">
      <c r="A52" s="38">
        <v>5</v>
      </c>
      <c r="B52" s="39" t="s">
        <v>95</v>
      </c>
      <c r="C52" s="39"/>
    </row>
    <row r="53" spans="1:3" ht="30" x14ac:dyDescent="0.2">
      <c r="A53" s="41" t="s">
        <v>23</v>
      </c>
      <c r="B53" s="40" t="s">
        <v>96</v>
      </c>
      <c r="C53" s="36" t="s">
        <v>97</v>
      </c>
    </row>
    <row r="54" spans="1:3" ht="30" x14ac:dyDescent="0.2">
      <c r="A54" s="41" t="s">
        <v>24</v>
      </c>
      <c r="B54" s="40" t="s">
        <v>98</v>
      </c>
      <c r="C54" s="36" t="s">
        <v>99</v>
      </c>
    </row>
    <row r="55" spans="1:3" ht="30" x14ac:dyDescent="0.2">
      <c r="A55" s="35">
        <v>6</v>
      </c>
      <c r="B55" s="36" t="s">
        <v>100</v>
      </c>
      <c r="C55" s="36" t="s">
        <v>101</v>
      </c>
    </row>
    <row r="56" spans="1:3" x14ac:dyDescent="0.2">
      <c r="A56" s="38">
        <v>7</v>
      </c>
      <c r="B56" s="39" t="s">
        <v>102</v>
      </c>
      <c r="C56" s="39"/>
    </row>
    <row r="57" spans="1:3" x14ac:dyDescent="0.2">
      <c r="A57" s="41" t="s">
        <v>25</v>
      </c>
      <c r="B57" s="40" t="s">
        <v>103</v>
      </c>
      <c r="C57" s="36" t="s">
        <v>104</v>
      </c>
    </row>
    <row r="58" spans="1:3" x14ac:dyDescent="0.2">
      <c r="A58" s="41" t="s">
        <v>26</v>
      </c>
      <c r="B58" s="40" t="s">
        <v>105</v>
      </c>
      <c r="C58" s="36" t="s">
        <v>106</v>
      </c>
    </row>
    <row r="59" spans="1:3" x14ac:dyDescent="0.2">
      <c r="A59" s="38">
        <v>8</v>
      </c>
      <c r="B59" s="39" t="s">
        <v>107</v>
      </c>
      <c r="C59" s="39"/>
    </row>
    <row r="60" spans="1:3" x14ac:dyDescent="0.2">
      <c r="A60" s="41" t="s">
        <v>27</v>
      </c>
      <c r="B60" s="40" t="s">
        <v>108</v>
      </c>
      <c r="C60" s="36" t="s">
        <v>109</v>
      </c>
    </row>
    <row r="61" spans="1:3" x14ac:dyDescent="0.2">
      <c r="A61" s="41" t="s">
        <v>28</v>
      </c>
      <c r="B61" s="40" t="s">
        <v>107</v>
      </c>
      <c r="C61" s="36" t="s">
        <v>110</v>
      </c>
    </row>
    <row r="62" spans="1:3" x14ac:dyDescent="0.2">
      <c r="A62" s="38">
        <v>9</v>
      </c>
      <c r="B62" s="39" t="s">
        <v>111</v>
      </c>
      <c r="C62" s="39"/>
    </row>
    <row r="63" spans="1:3" ht="30" x14ac:dyDescent="0.2">
      <c r="A63" s="41" t="s">
        <v>29</v>
      </c>
      <c r="B63" s="40" t="s">
        <v>112</v>
      </c>
      <c r="C63" s="36" t="s">
        <v>113</v>
      </c>
    </row>
    <row r="64" spans="1:3" ht="30" x14ac:dyDescent="0.2">
      <c r="A64" s="41" t="s">
        <v>30</v>
      </c>
      <c r="B64" s="40" t="s">
        <v>112</v>
      </c>
      <c r="C64" s="36" t="s">
        <v>114</v>
      </c>
    </row>
    <row r="65" spans="1:3" ht="105" x14ac:dyDescent="0.2">
      <c r="A65" s="35">
        <v>10</v>
      </c>
      <c r="B65" s="36" t="s">
        <v>115</v>
      </c>
      <c r="C65" s="36" t="s">
        <v>116</v>
      </c>
    </row>
    <row r="66" spans="1:3" x14ac:dyDescent="0.2">
      <c r="A66" s="38">
        <v>11</v>
      </c>
      <c r="B66" s="39" t="s">
        <v>117</v>
      </c>
      <c r="C66" s="39"/>
    </row>
    <row r="67" spans="1:3" x14ac:dyDescent="0.2">
      <c r="A67" s="35" t="s">
        <v>31</v>
      </c>
      <c r="B67" s="36" t="s">
        <v>118</v>
      </c>
      <c r="C67" s="36" t="s">
        <v>119</v>
      </c>
    </row>
    <row r="68" spans="1:3" x14ac:dyDescent="0.2">
      <c r="A68" s="35" t="s">
        <v>32</v>
      </c>
      <c r="B68" s="36" t="s">
        <v>120</v>
      </c>
      <c r="C68" s="36" t="s">
        <v>121</v>
      </c>
    </row>
    <row r="69" spans="1:3" ht="30" x14ac:dyDescent="0.2">
      <c r="A69" s="35">
        <v>12</v>
      </c>
      <c r="B69" s="36" t="s">
        <v>122</v>
      </c>
      <c r="C69" s="36" t="s">
        <v>123</v>
      </c>
    </row>
    <row r="70" spans="1:3" x14ac:dyDescent="0.2">
      <c r="A70" s="35">
        <v>13</v>
      </c>
      <c r="B70" s="36" t="s">
        <v>124</v>
      </c>
      <c r="C70" s="36" t="s">
        <v>125</v>
      </c>
    </row>
    <row r="71" spans="1:3" x14ac:dyDescent="0.2">
      <c r="A71" s="35">
        <v>14</v>
      </c>
      <c r="B71" s="36" t="s">
        <v>126</v>
      </c>
      <c r="C71" s="36" t="s">
        <v>127</v>
      </c>
    </row>
    <row r="72" spans="1:3" x14ac:dyDescent="0.2">
      <c r="A72" s="35">
        <v>15</v>
      </c>
      <c r="B72" s="36" t="s">
        <v>128</v>
      </c>
      <c r="C72" s="36" t="s">
        <v>129</v>
      </c>
    </row>
    <row r="73" spans="1:3" x14ac:dyDescent="0.2">
      <c r="A73" s="35">
        <v>16</v>
      </c>
      <c r="B73" s="36" t="s">
        <v>130</v>
      </c>
      <c r="C73" s="36" t="s">
        <v>131</v>
      </c>
    </row>
    <row r="74" spans="1:3" x14ac:dyDescent="0.2">
      <c r="A74" s="35">
        <v>17</v>
      </c>
      <c r="B74" s="36" t="s">
        <v>132</v>
      </c>
      <c r="C74" s="36" t="s">
        <v>133</v>
      </c>
    </row>
    <row r="75" spans="1:3" x14ac:dyDescent="0.2">
      <c r="A75" s="35">
        <v>18</v>
      </c>
      <c r="B75" s="36" t="s">
        <v>134</v>
      </c>
      <c r="C75" s="36" t="s">
        <v>135</v>
      </c>
    </row>
    <row r="76" spans="1:3" ht="60" x14ac:dyDescent="0.2">
      <c r="A76" s="48" t="s">
        <v>11</v>
      </c>
      <c r="B76" s="49" t="s">
        <v>136</v>
      </c>
      <c r="C76" s="50" t="s">
        <v>137</v>
      </c>
    </row>
    <row r="77" spans="1:3" x14ac:dyDescent="0.2">
      <c r="B77" s="1" t="s">
        <v>138</v>
      </c>
    </row>
    <row r="78" spans="1:3" ht="128" x14ac:dyDescent="0.2">
      <c r="A78" s="60"/>
      <c r="B78" s="45">
        <v>1</v>
      </c>
      <c r="C78" s="46" t="s">
        <v>139</v>
      </c>
    </row>
    <row r="79" spans="1:3" ht="16" x14ac:dyDescent="0.2">
      <c r="A79" s="61"/>
      <c r="B79" s="45">
        <v>2</v>
      </c>
      <c r="C79" s="46" t="s">
        <v>140</v>
      </c>
    </row>
    <row r="80" spans="1:3" ht="48" x14ac:dyDescent="0.2">
      <c r="A80" s="61"/>
      <c r="B80" s="45">
        <v>3</v>
      </c>
      <c r="C80" s="46" t="s">
        <v>141</v>
      </c>
    </row>
    <row r="81" spans="1:3" ht="32" x14ac:dyDescent="0.2">
      <c r="A81" s="61"/>
      <c r="B81" s="45">
        <v>4</v>
      </c>
      <c r="C81" s="46" t="s">
        <v>142</v>
      </c>
    </row>
    <row r="82" spans="1:3" ht="16" x14ac:dyDescent="0.2">
      <c r="A82" s="61"/>
      <c r="B82" s="45">
        <v>5</v>
      </c>
      <c r="C82" s="46" t="s">
        <v>143</v>
      </c>
    </row>
    <row r="83" spans="1:3" ht="48" x14ac:dyDescent="0.2">
      <c r="A83" s="61"/>
      <c r="B83" s="45">
        <v>6</v>
      </c>
      <c r="C83" s="46" t="s">
        <v>144</v>
      </c>
    </row>
    <row r="84" spans="1:3" ht="32" x14ac:dyDescent="0.2">
      <c r="A84" s="61"/>
      <c r="B84" s="45">
        <v>7</v>
      </c>
      <c r="C84" s="46" t="s">
        <v>145</v>
      </c>
    </row>
    <row r="85" spans="1:3" ht="32" x14ac:dyDescent="0.2">
      <c r="A85" s="61"/>
      <c r="B85" s="45">
        <v>8</v>
      </c>
      <c r="C85" s="46" t="s">
        <v>146</v>
      </c>
    </row>
    <row r="86" spans="1:3" ht="48" x14ac:dyDescent="0.2">
      <c r="A86" s="61"/>
      <c r="B86" s="45">
        <v>9</v>
      </c>
      <c r="C86" s="46" t="s">
        <v>147</v>
      </c>
    </row>
    <row r="87" spans="1:3" ht="32" x14ac:dyDescent="0.2">
      <c r="A87" s="61"/>
      <c r="B87" s="45">
        <v>10</v>
      </c>
      <c r="C87" s="46" t="s">
        <v>148</v>
      </c>
    </row>
    <row r="88" spans="1:3" ht="80" x14ac:dyDescent="0.2">
      <c r="A88" s="61"/>
      <c r="B88" s="45">
        <v>11</v>
      </c>
      <c r="C88" s="46" t="s">
        <v>149</v>
      </c>
    </row>
    <row r="89" spans="1:3" ht="32" x14ac:dyDescent="0.2">
      <c r="A89" s="61"/>
      <c r="B89" s="45">
        <v>12</v>
      </c>
      <c r="C89" s="46" t="s">
        <v>150</v>
      </c>
    </row>
    <row r="90" spans="1:3" ht="48" x14ac:dyDescent="0.2">
      <c r="A90" s="61"/>
      <c r="B90" s="45">
        <v>13</v>
      </c>
      <c r="C90" s="46" t="s">
        <v>151</v>
      </c>
    </row>
    <row r="91" spans="1:3" ht="16" x14ac:dyDescent="0.2">
      <c r="A91" s="61"/>
      <c r="B91" s="45">
        <v>14</v>
      </c>
      <c r="C91" s="46" t="s">
        <v>152</v>
      </c>
    </row>
    <row r="92" spans="1:3" ht="32" x14ac:dyDescent="0.2">
      <c r="A92" s="61"/>
      <c r="B92" s="45">
        <v>15</v>
      </c>
      <c r="C92" s="46" t="s">
        <v>153</v>
      </c>
    </row>
    <row r="93" spans="1:3" ht="80" x14ac:dyDescent="0.2">
      <c r="A93" s="61"/>
      <c r="B93" s="45">
        <v>16</v>
      </c>
      <c r="C93" s="46" t="s">
        <v>154</v>
      </c>
    </row>
    <row r="94" spans="1:3" ht="48" x14ac:dyDescent="0.2">
      <c r="A94" s="61"/>
      <c r="B94" s="45">
        <v>17</v>
      </c>
      <c r="C94" s="46" t="s">
        <v>155</v>
      </c>
    </row>
    <row r="95" spans="1:3" ht="32" x14ac:dyDescent="0.2">
      <c r="A95" s="61"/>
      <c r="B95" s="45">
        <v>18</v>
      </c>
      <c r="C95" s="46" t="s">
        <v>156</v>
      </c>
    </row>
    <row r="96" spans="1:3" ht="16" x14ac:dyDescent="0.2">
      <c r="A96" s="61"/>
      <c r="B96" s="45">
        <v>19</v>
      </c>
      <c r="C96" s="46" t="s">
        <v>157</v>
      </c>
    </row>
    <row r="97" spans="1:3" ht="32" x14ac:dyDescent="0.2">
      <c r="A97" s="61"/>
      <c r="B97" s="45">
        <v>20</v>
      </c>
      <c r="C97" s="46" t="s">
        <v>158</v>
      </c>
    </row>
    <row r="98" spans="1:3" ht="32" x14ac:dyDescent="0.2">
      <c r="A98" s="61"/>
      <c r="B98" s="45">
        <v>21</v>
      </c>
      <c r="C98" s="46" t="s">
        <v>159</v>
      </c>
    </row>
    <row r="99" spans="1:3" ht="64" x14ac:dyDescent="0.2">
      <c r="A99" s="61"/>
      <c r="B99" s="45">
        <v>22</v>
      </c>
      <c r="C99" s="46" t="s">
        <v>160</v>
      </c>
    </row>
    <row r="100" spans="1:3" ht="48" x14ac:dyDescent="0.2">
      <c r="A100" s="61"/>
      <c r="B100" s="45">
        <v>23</v>
      </c>
      <c r="C100" s="46" t="s">
        <v>161</v>
      </c>
    </row>
    <row r="101" spans="1:3" ht="16" x14ac:dyDescent="0.2">
      <c r="A101" s="61"/>
      <c r="B101" s="45">
        <v>24</v>
      </c>
      <c r="C101" s="46" t="s">
        <v>162</v>
      </c>
    </row>
    <row r="102" spans="1:3" ht="32" x14ac:dyDescent="0.2">
      <c r="A102" s="61"/>
      <c r="B102" s="45">
        <v>25</v>
      </c>
      <c r="C102" s="46" t="s">
        <v>163</v>
      </c>
    </row>
    <row r="103" spans="1:3" ht="48" x14ac:dyDescent="0.2">
      <c r="A103" s="61"/>
      <c r="B103" s="45">
        <v>26</v>
      </c>
      <c r="C103" s="46" t="s">
        <v>164</v>
      </c>
    </row>
    <row r="104" spans="1:3" ht="80" x14ac:dyDescent="0.2">
      <c r="A104" s="61"/>
      <c r="B104" s="45">
        <v>27</v>
      </c>
      <c r="C104" s="46" t="s">
        <v>165</v>
      </c>
    </row>
    <row r="105" spans="1:3" ht="128" x14ac:dyDescent="0.2">
      <c r="A105" s="61"/>
      <c r="B105" s="45">
        <v>28</v>
      </c>
      <c r="C105" s="46" t="s">
        <v>166</v>
      </c>
    </row>
    <row r="106" spans="1:3" ht="64" x14ac:dyDescent="0.2">
      <c r="A106" s="61"/>
      <c r="B106" s="45">
        <v>29</v>
      </c>
      <c r="C106" s="46" t="s">
        <v>167</v>
      </c>
    </row>
    <row r="107" spans="1:3" ht="16" x14ac:dyDescent="0.2">
      <c r="A107" s="61"/>
      <c r="B107" s="45">
        <v>30</v>
      </c>
      <c r="C107" s="46" t="s">
        <v>168</v>
      </c>
    </row>
    <row r="108" spans="1:3" ht="64" x14ac:dyDescent="0.2">
      <c r="A108" s="61"/>
      <c r="B108" s="45">
        <v>31</v>
      </c>
      <c r="C108" s="46" t="s">
        <v>169</v>
      </c>
    </row>
    <row r="109" spans="1:3" ht="32" x14ac:dyDescent="0.2">
      <c r="A109" s="61"/>
      <c r="B109" s="45">
        <v>32</v>
      </c>
      <c r="C109" s="46" t="s">
        <v>170</v>
      </c>
    </row>
    <row r="110" spans="1:3" ht="48" x14ac:dyDescent="0.2">
      <c r="A110" s="61"/>
      <c r="B110" s="45">
        <v>33</v>
      </c>
      <c r="C110" s="46" t="s">
        <v>171</v>
      </c>
    </row>
    <row r="111" spans="1:3" ht="32" x14ac:dyDescent="0.2">
      <c r="A111" s="61"/>
      <c r="B111" s="45">
        <v>34</v>
      </c>
      <c r="C111" s="46" t="s">
        <v>172</v>
      </c>
    </row>
    <row r="112" spans="1:3" ht="48" x14ac:dyDescent="0.2">
      <c r="A112" s="61"/>
      <c r="B112" s="45">
        <v>35</v>
      </c>
      <c r="C112" s="46" t="s">
        <v>173</v>
      </c>
    </row>
    <row r="113" spans="1:3" ht="48" x14ac:dyDescent="0.2">
      <c r="A113" s="61"/>
      <c r="B113" s="45">
        <v>36</v>
      </c>
      <c r="C113" s="46" t="s">
        <v>174</v>
      </c>
    </row>
    <row r="114" spans="1:3" ht="32" x14ac:dyDescent="0.2">
      <c r="A114" s="61"/>
      <c r="B114" s="45">
        <v>37</v>
      </c>
      <c r="C114" s="46" t="s">
        <v>175</v>
      </c>
    </row>
    <row r="115" spans="1:3" ht="48" x14ac:dyDescent="0.2">
      <c r="A115" s="61"/>
      <c r="B115" s="45">
        <v>38</v>
      </c>
      <c r="C115" s="46" t="s">
        <v>176</v>
      </c>
    </row>
    <row r="116" spans="1:3" ht="96" x14ac:dyDescent="0.2">
      <c r="A116" s="61"/>
      <c r="B116" s="45">
        <v>39</v>
      </c>
      <c r="C116" s="46" t="s">
        <v>177</v>
      </c>
    </row>
    <row r="117" spans="1:3" ht="16" x14ac:dyDescent="0.2">
      <c r="A117" s="61"/>
      <c r="B117" s="45">
        <v>40</v>
      </c>
      <c r="C117" s="46" t="s">
        <v>178</v>
      </c>
    </row>
    <row r="118" spans="1:3" ht="32" x14ac:dyDescent="0.2">
      <c r="A118" s="61"/>
      <c r="B118" s="45">
        <v>41</v>
      </c>
      <c r="C118" s="46" t="s">
        <v>179</v>
      </c>
    </row>
    <row r="119" spans="1:3" ht="32" x14ac:dyDescent="0.2">
      <c r="A119" s="61"/>
      <c r="B119" s="45">
        <v>42</v>
      </c>
      <c r="C119" s="46" t="s">
        <v>180</v>
      </c>
    </row>
    <row r="120" spans="1:3" ht="32" x14ac:dyDescent="0.2">
      <c r="A120" s="61"/>
      <c r="B120" s="45">
        <v>43</v>
      </c>
      <c r="C120" s="46" t="s">
        <v>181</v>
      </c>
    </row>
    <row r="121" spans="1:3" ht="16" x14ac:dyDescent="0.2">
      <c r="A121" s="61"/>
      <c r="B121" s="45">
        <v>44</v>
      </c>
      <c r="C121" s="46" t="s">
        <v>182</v>
      </c>
    </row>
    <row r="122" spans="1:3" ht="64" x14ac:dyDescent="0.2">
      <c r="A122" s="61"/>
      <c r="B122" s="45">
        <v>45</v>
      </c>
      <c r="C122" s="46" t="s">
        <v>183</v>
      </c>
    </row>
    <row r="123" spans="1:3" ht="32" x14ac:dyDescent="0.2">
      <c r="A123" s="61"/>
      <c r="B123" s="45">
        <v>46</v>
      </c>
      <c r="C123" s="46" t="s">
        <v>184</v>
      </c>
    </row>
    <row r="124" spans="1:3" ht="48" x14ac:dyDescent="0.2">
      <c r="A124" s="61"/>
      <c r="B124" s="45">
        <v>47</v>
      </c>
      <c r="C124" s="46" t="s">
        <v>185</v>
      </c>
    </row>
    <row r="125" spans="1:3" ht="80" x14ac:dyDescent="0.2">
      <c r="A125" s="61"/>
      <c r="B125" s="45">
        <v>48</v>
      </c>
      <c r="C125" s="46" t="s">
        <v>186</v>
      </c>
    </row>
    <row r="126" spans="1:3" ht="32" x14ac:dyDescent="0.2">
      <c r="A126" s="61"/>
      <c r="B126" s="45">
        <v>49</v>
      </c>
      <c r="C126" s="46" t="s">
        <v>187</v>
      </c>
    </row>
    <row r="127" spans="1:3" ht="32" x14ac:dyDescent="0.2">
      <c r="A127" s="61"/>
      <c r="B127" s="45">
        <v>50</v>
      </c>
      <c r="C127" s="46" t="s">
        <v>188</v>
      </c>
    </row>
    <row r="128" spans="1:3" ht="48" x14ac:dyDescent="0.2">
      <c r="A128" s="61"/>
      <c r="B128" s="45">
        <v>51</v>
      </c>
      <c r="C128" s="46" t="s">
        <v>189</v>
      </c>
    </row>
    <row r="129" spans="1:3" ht="48" x14ac:dyDescent="0.2">
      <c r="A129" s="61"/>
      <c r="B129" s="45">
        <v>52</v>
      </c>
      <c r="C129" s="46" t="s">
        <v>190</v>
      </c>
    </row>
    <row r="130" spans="1:3" ht="48" x14ac:dyDescent="0.2">
      <c r="A130" s="61"/>
      <c r="B130" s="45">
        <v>53</v>
      </c>
      <c r="C130" s="46" t="s">
        <v>191</v>
      </c>
    </row>
    <row r="131" spans="1:3" ht="32" x14ac:dyDescent="0.2">
      <c r="A131" s="61"/>
      <c r="B131" s="45">
        <v>54</v>
      </c>
      <c r="C131" s="46" t="s">
        <v>192</v>
      </c>
    </row>
    <row r="132" spans="1:3" ht="32" x14ac:dyDescent="0.2">
      <c r="A132" s="61"/>
      <c r="B132" s="45">
        <v>55</v>
      </c>
      <c r="C132" s="47" t="s">
        <v>193</v>
      </c>
    </row>
    <row r="133" spans="1:3" ht="48" x14ac:dyDescent="0.2">
      <c r="A133" s="61"/>
      <c r="B133" s="45">
        <v>56</v>
      </c>
      <c r="C133" s="46" t="s">
        <v>194</v>
      </c>
    </row>
    <row r="134" spans="1:3" ht="48" x14ac:dyDescent="0.2">
      <c r="A134" s="61"/>
      <c r="B134" s="45">
        <v>57</v>
      </c>
      <c r="C134" s="46" t="s">
        <v>195</v>
      </c>
    </row>
    <row r="135" spans="1:3" ht="32" x14ac:dyDescent="0.2">
      <c r="A135" s="61"/>
      <c r="B135" s="45">
        <v>58</v>
      </c>
      <c r="C135" s="46" t="s">
        <v>196</v>
      </c>
    </row>
    <row r="136" spans="1:3" ht="48" x14ac:dyDescent="0.2">
      <c r="A136" s="61"/>
      <c r="B136" s="45">
        <v>59</v>
      </c>
      <c r="C136" s="46" t="s">
        <v>197</v>
      </c>
    </row>
    <row r="137" spans="1:3" ht="32" x14ac:dyDescent="0.2">
      <c r="A137" s="61"/>
      <c r="B137" s="45">
        <v>60</v>
      </c>
      <c r="C137" s="46" t="s">
        <v>198</v>
      </c>
    </row>
    <row r="138" spans="1:3" ht="16" x14ac:dyDescent="0.2">
      <c r="A138" s="61"/>
      <c r="B138" s="45">
        <v>61</v>
      </c>
      <c r="C138" s="46" t="s">
        <v>199</v>
      </c>
    </row>
    <row r="139" spans="1:3" ht="32" x14ac:dyDescent="0.2">
      <c r="A139" s="61"/>
      <c r="B139" s="45">
        <v>62</v>
      </c>
      <c r="C139" s="46" t="s">
        <v>200</v>
      </c>
    </row>
    <row r="140" spans="1:3" ht="32" x14ac:dyDescent="0.2">
      <c r="A140" s="61"/>
      <c r="B140" s="45">
        <v>63</v>
      </c>
      <c r="C140" s="46" t="s">
        <v>201</v>
      </c>
    </row>
    <row r="141" spans="1:3" ht="32" x14ac:dyDescent="0.2">
      <c r="A141" s="61"/>
      <c r="B141" s="45">
        <v>64</v>
      </c>
      <c r="C141" s="46" t="s">
        <v>202</v>
      </c>
    </row>
    <row r="142" spans="1:3" ht="32" x14ac:dyDescent="0.2">
      <c r="A142" s="61"/>
      <c r="B142" s="45">
        <v>65</v>
      </c>
      <c r="C142" s="46" t="s">
        <v>203</v>
      </c>
    </row>
    <row r="143" spans="1:3" ht="32" x14ac:dyDescent="0.2">
      <c r="A143" s="61"/>
      <c r="B143" s="45">
        <v>66</v>
      </c>
      <c r="C143" s="46" t="s">
        <v>204</v>
      </c>
    </row>
    <row r="144" spans="1:3" ht="32" x14ac:dyDescent="0.2">
      <c r="A144" s="61"/>
      <c r="B144" s="45">
        <v>67</v>
      </c>
      <c r="C144" s="46" t="s">
        <v>205</v>
      </c>
    </row>
    <row r="145" spans="1:3" ht="16" x14ac:dyDescent="0.2">
      <c r="A145" s="61"/>
      <c r="B145" s="45">
        <v>68</v>
      </c>
      <c r="C145" s="46" t="s">
        <v>206</v>
      </c>
    </row>
    <row r="146" spans="1:3" ht="48" x14ac:dyDescent="0.2">
      <c r="A146" s="61"/>
      <c r="B146" s="45">
        <v>69</v>
      </c>
      <c r="C146" s="46" t="s">
        <v>207</v>
      </c>
    </row>
    <row r="147" spans="1:3" ht="48" x14ac:dyDescent="0.2">
      <c r="A147" s="61"/>
      <c r="B147" s="45">
        <v>70</v>
      </c>
      <c r="C147" s="46" t="s">
        <v>208</v>
      </c>
    </row>
    <row r="148" spans="1:3" ht="96" x14ac:dyDescent="0.2">
      <c r="A148" s="61"/>
      <c r="B148" s="45">
        <v>71</v>
      </c>
      <c r="C148" s="46" t="s">
        <v>209</v>
      </c>
    </row>
    <row r="149" spans="1:3" ht="16" x14ac:dyDescent="0.2">
      <c r="A149" s="61"/>
      <c r="B149" s="45">
        <v>72</v>
      </c>
      <c r="C149" s="46" t="s">
        <v>210</v>
      </c>
    </row>
    <row r="150" spans="1:3" ht="48" x14ac:dyDescent="0.2">
      <c r="A150" s="61"/>
      <c r="B150" s="45">
        <v>73</v>
      </c>
      <c r="C150" s="46" t="s">
        <v>211</v>
      </c>
    </row>
    <row r="151" spans="1:3" ht="64" x14ac:dyDescent="0.2">
      <c r="A151" s="62"/>
      <c r="B151" s="45">
        <v>74</v>
      </c>
      <c r="C151" s="46" t="s">
        <v>212</v>
      </c>
    </row>
  </sheetData>
  <mergeCells count="3">
    <mergeCell ref="B8:B10"/>
    <mergeCell ref="B11:B14"/>
    <mergeCell ref="B5:B7"/>
  </mergeCells>
  <phoneticPr fontId="8" type="noConversion"/>
  <hyperlinks>
    <hyperlink ref="C15" r:id="rId1" xr:uid="{00000000-0004-0000-0100-000000000000}"/>
    <hyperlink ref="B20" r:id="rId2" display="http://77.46.150.206/app/dozvole/01upravljanjeotpadom/index.php?code=1" xr:uid="{00000000-0004-0000-0100-000001000000}"/>
    <hyperlink ref="B21" r:id="rId3" display="http://77.46.150.206/app/dozvole/02ambalaza/ambalaza.php?code=1" xr:uid="{00000000-0004-0000-0100-000002000000}"/>
    <hyperlink ref="B22" r:id="rId4" display="http://77.46.150.206/app/dozvole/03oduzete/oduzete.php?code=1" xr:uid="{00000000-0004-0000-0100-000003000000}"/>
    <hyperlink ref="B23" r:id="rId5" display="http://77.46.150.206/app/dozvole/04posrednici/posrednici.php?code=1" xr:uid="{00000000-0004-0000-0100-000004000000}"/>
    <hyperlink ref="B28" r:id="rId6" xr:uid="{00000000-0004-0000-0100-000005000000}"/>
  </hyperlinks>
  <printOptions horizontalCentered="1"/>
  <pageMargins left="0.7" right="0.7" top="0.75" bottom="0.75" header="0.3" footer="0.3"/>
  <pageSetup paperSize="9" orientation="landscape" horizontalDpi="1200" verticalDpi="1200" r:id="rId7"/>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activeCell="B2" sqref="B2"/>
    </sheetView>
  </sheetViews>
  <sheetFormatPr baseColWidth="10" defaultColWidth="8.83203125" defaultRowHeight="15" x14ac:dyDescent="0.2"/>
  <cols>
    <col min="1" max="1" width="5.33203125" style="2" customWidth="1"/>
    <col min="2" max="2" width="30.5" customWidth="1"/>
    <col min="3" max="3" width="8.6640625" customWidth="1"/>
    <col min="4" max="12" width="6.5" customWidth="1"/>
    <col min="13" max="13" width="7.5" bestFit="1" customWidth="1"/>
    <col min="14" max="15" width="6.5" customWidth="1"/>
    <col min="16" max="16" width="7.5" bestFit="1" customWidth="1"/>
  </cols>
  <sheetData>
    <row r="1" spans="1:18" ht="16" thickBot="1" x14ac:dyDescent="0.25">
      <c r="A1" s="8"/>
      <c r="B1" s="14" t="s">
        <v>213</v>
      </c>
      <c r="C1" s="8">
        <v>2025</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4"/>
      <c r="B3" s="15" t="s">
        <v>214</v>
      </c>
      <c r="C3" s="15"/>
      <c r="D3" s="3"/>
      <c r="E3" s="3"/>
      <c r="F3" s="3"/>
      <c r="G3" s="3"/>
      <c r="H3" s="3"/>
      <c r="I3" s="3"/>
      <c r="J3" s="3"/>
      <c r="K3" s="3"/>
      <c r="L3" s="3"/>
      <c r="M3" s="3"/>
      <c r="N3" s="3"/>
      <c r="O3" s="31" t="s">
        <v>228</v>
      </c>
      <c r="P3" s="75">
        <f>+C1</f>
        <v>2025</v>
      </c>
    </row>
    <row r="4" spans="1:18" ht="15" customHeight="1" x14ac:dyDescent="0.2">
      <c r="A4" s="100" t="s">
        <v>0</v>
      </c>
      <c r="B4" s="100" t="s">
        <v>68</v>
      </c>
      <c r="C4" s="101" t="s">
        <v>225</v>
      </c>
      <c r="D4" s="103" t="s">
        <v>226</v>
      </c>
      <c r="E4" s="103"/>
      <c r="F4" s="103"/>
      <c r="G4" s="103"/>
      <c r="H4" s="103"/>
      <c r="I4" s="103"/>
      <c r="J4" s="103"/>
      <c r="K4" s="103"/>
      <c r="L4" s="103"/>
      <c r="M4" s="103"/>
      <c r="N4" s="103"/>
      <c r="O4" s="103"/>
      <c r="P4" s="100" t="s">
        <v>227</v>
      </c>
    </row>
    <row r="5" spans="1:18" ht="21" customHeight="1" x14ac:dyDescent="0.2">
      <c r="A5" s="100"/>
      <c r="B5" s="100"/>
      <c r="C5" s="102"/>
      <c r="D5" s="32" t="s">
        <v>70</v>
      </c>
      <c r="E5" s="32" t="s">
        <v>11</v>
      </c>
      <c r="F5" s="32" t="s">
        <v>1</v>
      </c>
      <c r="G5" s="32" t="s">
        <v>2</v>
      </c>
      <c r="H5" s="32" t="s">
        <v>12</v>
      </c>
      <c r="I5" s="32" t="s">
        <v>3</v>
      </c>
      <c r="J5" s="32" t="s">
        <v>4</v>
      </c>
      <c r="K5" s="32" t="s">
        <v>13</v>
      </c>
      <c r="L5" s="32" t="s">
        <v>14</v>
      </c>
      <c r="M5" s="32" t="s">
        <v>15</v>
      </c>
      <c r="N5" s="32" t="s">
        <v>16</v>
      </c>
      <c r="O5" s="32" t="s">
        <v>17</v>
      </c>
      <c r="P5" s="100"/>
    </row>
    <row r="6" spans="1:18" x14ac:dyDescent="0.2">
      <c r="A6" s="72">
        <v>1</v>
      </c>
      <c r="B6" s="76" t="s">
        <v>72</v>
      </c>
      <c r="C6" s="21" t="s">
        <v>35</v>
      </c>
      <c r="D6" s="77"/>
      <c r="E6" s="77"/>
      <c r="F6" s="77"/>
      <c r="G6" s="77"/>
      <c r="H6" s="77"/>
      <c r="I6" s="77"/>
      <c r="J6" s="77"/>
      <c r="K6" s="77"/>
      <c r="L6" s="77"/>
      <c r="M6" s="77"/>
      <c r="N6" s="77"/>
      <c r="O6" s="77"/>
      <c r="P6" s="74">
        <f t="shared" ref="P6:P18" si="0">SUM(D6:O6)</f>
        <v>0</v>
      </c>
    </row>
    <row r="7" spans="1:18" x14ac:dyDescent="0.2">
      <c r="A7" s="73">
        <v>2</v>
      </c>
      <c r="B7" s="76" t="s">
        <v>215</v>
      </c>
      <c r="C7" s="21" t="s">
        <v>35</v>
      </c>
      <c r="D7" s="77"/>
      <c r="E7" s="77"/>
      <c r="F7" s="77"/>
      <c r="G7" s="77"/>
      <c r="H7" s="77"/>
      <c r="I7" s="77"/>
      <c r="J7" s="77"/>
      <c r="K7" s="77"/>
      <c r="L7" s="77"/>
      <c r="M7" s="77"/>
      <c r="N7" s="77"/>
      <c r="O7" s="77"/>
      <c r="P7" s="74">
        <f t="shared" si="0"/>
        <v>0</v>
      </c>
      <c r="R7" s="69"/>
    </row>
    <row r="8" spans="1:18" x14ac:dyDescent="0.2">
      <c r="A8" s="73">
        <v>3</v>
      </c>
      <c r="B8" s="76" t="s">
        <v>216</v>
      </c>
      <c r="C8" s="21" t="s">
        <v>35</v>
      </c>
      <c r="D8" s="77"/>
      <c r="E8" s="77"/>
      <c r="F8" s="77"/>
      <c r="G8" s="77"/>
      <c r="H8" s="77"/>
      <c r="I8" s="77"/>
      <c r="J8" s="77"/>
      <c r="K8" s="77"/>
      <c r="L8" s="77"/>
      <c r="M8" s="77"/>
      <c r="N8" s="77"/>
      <c r="O8" s="77"/>
      <c r="P8" s="74">
        <f t="shared" si="0"/>
        <v>0</v>
      </c>
      <c r="R8" s="69"/>
    </row>
    <row r="9" spans="1:18" x14ac:dyDescent="0.2">
      <c r="A9" s="72">
        <v>4</v>
      </c>
      <c r="B9" s="76" t="s">
        <v>90</v>
      </c>
      <c r="C9" s="21" t="s">
        <v>35</v>
      </c>
      <c r="D9" s="77"/>
      <c r="E9" s="77"/>
      <c r="F9" s="77"/>
      <c r="G9" s="77"/>
      <c r="H9" s="77"/>
      <c r="I9" s="77"/>
      <c r="J9" s="77"/>
      <c r="K9" s="77"/>
      <c r="L9" s="77"/>
      <c r="M9" s="77"/>
      <c r="N9" s="77"/>
      <c r="O9" s="77"/>
      <c r="P9" s="74">
        <f t="shared" si="0"/>
        <v>0</v>
      </c>
      <c r="R9" s="69"/>
    </row>
    <row r="10" spans="1:18" x14ac:dyDescent="0.2">
      <c r="A10" s="73">
        <v>5</v>
      </c>
      <c r="B10" s="76" t="s">
        <v>95</v>
      </c>
      <c r="C10" s="21" t="s">
        <v>35</v>
      </c>
      <c r="D10" s="77"/>
      <c r="E10" s="77"/>
      <c r="F10" s="77"/>
      <c r="G10" s="77"/>
      <c r="H10" s="77"/>
      <c r="I10" s="77"/>
      <c r="J10" s="77"/>
      <c r="K10" s="77"/>
      <c r="L10" s="77"/>
      <c r="M10" s="77"/>
      <c r="N10" s="77"/>
      <c r="O10" s="77"/>
      <c r="P10" s="74">
        <f t="shared" si="0"/>
        <v>0</v>
      </c>
      <c r="R10" s="69"/>
    </row>
    <row r="11" spans="1:18" x14ac:dyDescent="0.2">
      <c r="A11" s="73">
        <v>6</v>
      </c>
      <c r="B11" s="76" t="s">
        <v>102</v>
      </c>
      <c r="C11" s="21" t="s">
        <v>35</v>
      </c>
      <c r="D11" s="77"/>
      <c r="E11" s="77"/>
      <c r="F11" s="77"/>
      <c r="G11" s="77"/>
      <c r="H11" s="77"/>
      <c r="I11" s="77"/>
      <c r="J11" s="77"/>
      <c r="K11" s="77"/>
      <c r="L11" s="77"/>
      <c r="M11" s="77"/>
      <c r="N11" s="77"/>
      <c r="O11" s="77"/>
      <c r="P11" s="74">
        <f t="shared" si="0"/>
        <v>0</v>
      </c>
      <c r="R11" s="69"/>
    </row>
    <row r="12" spans="1:18" x14ac:dyDescent="0.2">
      <c r="A12" s="72">
        <v>7</v>
      </c>
      <c r="B12" s="76" t="s">
        <v>107</v>
      </c>
      <c r="C12" s="21" t="s">
        <v>35</v>
      </c>
      <c r="D12" s="77"/>
      <c r="E12" s="77"/>
      <c r="F12" s="77"/>
      <c r="G12" s="77"/>
      <c r="H12" s="77"/>
      <c r="I12" s="77"/>
      <c r="J12" s="77"/>
      <c r="K12" s="77"/>
      <c r="L12" s="77"/>
      <c r="M12" s="77"/>
      <c r="N12" s="77"/>
      <c r="O12" s="77"/>
      <c r="P12" s="74">
        <f t="shared" si="0"/>
        <v>0</v>
      </c>
      <c r="R12" s="69"/>
    </row>
    <row r="13" spans="1:18" x14ac:dyDescent="0.2">
      <c r="A13" s="73">
        <v>8</v>
      </c>
      <c r="B13" s="76" t="s">
        <v>111</v>
      </c>
      <c r="C13" s="21" t="s">
        <v>35</v>
      </c>
      <c r="D13" s="77"/>
      <c r="E13" s="77"/>
      <c r="F13" s="77"/>
      <c r="G13" s="77"/>
      <c r="H13" s="77"/>
      <c r="I13" s="77"/>
      <c r="J13" s="77"/>
      <c r="K13" s="77"/>
      <c r="L13" s="77"/>
      <c r="M13" s="77"/>
      <c r="N13" s="77"/>
      <c r="O13" s="77"/>
      <c r="P13" s="74">
        <f t="shared" si="0"/>
        <v>0</v>
      </c>
      <c r="R13" s="69"/>
    </row>
    <row r="14" spans="1:18" x14ac:dyDescent="0.2">
      <c r="A14" s="73">
        <v>9</v>
      </c>
      <c r="B14" s="76" t="s">
        <v>115</v>
      </c>
      <c r="C14" s="21" t="s">
        <v>35</v>
      </c>
      <c r="D14" s="77"/>
      <c r="E14" s="77"/>
      <c r="F14" s="77"/>
      <c r="G14" s="77"/>
      <c r="H14" s="77"/>
      <c r="I14" s="77"/>
      <c r="J14" s="77"/>
      <c r="K14" s="77"/>
      <c r="L14" s="77"/>
      <c r="M14" s="77"/>
      <c r="N14" s="77"/>
      <c r="O14" s="77"/>
      <c r="P14" s="74">
        <f t="shared" si="0"/>
        <v>0</v>
      </c>
    </row>
    <row r="15" spans="1:18" x14ac:dyDescent="0.2">
      <c r="A15" s="72">
        <v>10</v>
      </c>
      <c r="B15" s="76" t="s">
        <v>122</v>
      </c>
      <c r="C15" s="21" t="s">
        <v>35</v>
      </c>
      <c r="D15" s="77"/>
      <c r="E15" s="77"/>
      <c r="F15" s="77"/>
      <c r="G15" s="77"/>
      <c r="H15" s="77"/>
      <c r="I15" s="77"/>
      <c r="J15" s="77"/>
      <c r="K15" s="77"/>
      <c r="L15" s="77"/>
      <c r="M15" s="77"/>
      <c r="N15" s="77"/>
      <c r="O15" s="77"/>
      <c r="P15" s="74">
        <f t="shared" si="0"/>
        <v>0</v>
      </c>
    </row>
    <row r="16" spans="1:18" x14ac:dyDescent="0.2">
      <c r="A16" s="73">
        <v>11</v>
      </c>
      <c r="B16" s="76" t="s">
        <v>124</v>
      </c>
      <c r="C16" s="21" t="s">
        <v>35</v>
      </c>
      <c r="D16" s="77"/>
      <c r="E16" s="77"/>
      <c r="F16" s="77"/>
      <c r="G16" s="77"/>
      <c r="H16" s="77"/>
      <c r="I16" s="77"/>
      <c r="J16" s="77"/>
      <c r="K16" s="77"/>
      <c r="L16" s="77"/>
      <c r="M16" s="77"/>
      <c r="N16" s="77"/>
      <c r="O16" s="77"/>
      <c r="P16" s="74">
        <f t="shared" si="0"/>
        <v>0</v>
      </c>
    </row>
    <row r="17" spans="1:18" x14ac:dyDescent="0.2">
      <c r="A17" s="73">
        <v>12</v>
      </c>
      <c r="B17" s="76" t="s">
        <v>217</v>
      </c>
      <c r="C17" s="21" t="s">
        <v>35</v>
      </c>
      <c r="D17" s="77"/>
      <c r="E17" s="77"/>
      <c r="F17" s="77"/>
      <c r="G17" s="77"/>
      <c r="H17" s="77"/>
      <c r="I17" s="77"/>
      <c r="J17" s="77"/>
      <c r="K17" s="77"/>
      <c r="L17" s="77"/>
      <c r="M17" s="77"/>
      <c r="N17" s="77"/>
      <c r="O17" s="77"/>
      <c r="P17" s="74">
        <f t="shared" si="0"/>
        <v>0</v>
      </c>
    </row>
    <row r="18" spans="1:18" x14ac:dyDescent="0.2">
      <c r="A18" s="78"/>
      <c r="B18" s="79" t="s">
        <v>218</v>
      </c>
      <c r="C18" s="78" t="s">
        <v>35</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2">
      <c r="A19" s="4"/>
      <c r="B19" s="3"/>
      <c r="C19" s="3"/>
      <c r="D19" s="3"/>
      <c r="E19" s="3"/>
      <c r="F19" s="3"/>
      <c r="G19" s="3"/>
      <c r="H19" s="3"/>
      <c r="I19" s="3"/>
      <c r="J19" s="3"/>
      <c r="K19" s="3"/>
      <c r="L19" s="3"/>
      <c r="M19" s="3"/>
      <c r="N19" s="3"/>
      <c r="O19" s="3"/>
      <c r="P19" s="3"/>
    </row>
    <row r="20" spans="1:18" x14ac:dyDescent="0.2">
      <c r="A20" s="4"/>
      <c r="B20" s="1" t="s">
        <v>219</v>
      </c>
      <c r="C20" s="15"/>
      <c r="D20" s="3"/>
      <c r="E20" s="3"/>
      <c r="F20" s="3"/>
      <c r="G20" s="3"/>
      <c r="H20" s="3"/>
      <c r="I20" s="3"/>
      <c r="J20" s="3"/>
      <c r="K20" s="3"/>
      <c r="L20" s="3"/>
      <c r="M20" s="3"/>
      <c r="N20" s="3"/>
      <c r="O20" s="31" t="s">
        <v>228</v>
      </c>
      <c r="P20" s="75">
        <f>+P3</f>
        <v>2025</v>
      </c>
    </row>
    <row r="21" spans="1:18" ht="15" customHeight="1" x14ac:dyDescent="0.2">
      <c r="A21" s="100" t="s">
        <v>0</v>
      </c>
      <c r="B21" s="100" t="s">
        <v>68</v>
      </c>
      <c r="C21" s="101" t="s">
        <v>225</v>
      </c>
      <c r="D21" s="103" t="s">
        <v>226</v>
      </c>
      <c r="E21" s="103"/>
      <c r="F21" s="103"/>
      <c r="G21" s="103"/>
      <c r="H21" s="103"/>
      <c r="I21" s="103"/>
      <c r="J21" s="103"/>
      <c r="K21" s="103"/>
      <c r="L21" s="103"/>
      <c r="M21" s="103"/>
      <c r="N21" s="103"/>
      <c r="O21" s="103"/>
      <c r="P21" s="100" t="s">
        <v>227</v>
      </c>
    </row>
    <row r="22" spans="1:18" ht="21" customHeight="1" x14ac:dyDescent="0.2">
      <c r="A22" s="100"/>
      <c r="B22" s="100"/>
      <c r="C22" s="102"/>
      <c r="D22" s="32" t="s">
        <v>70</v>
      </c>
      <c r="E22" s="32" t="s">
        <v>11</v>
      </c>
      <c r="F22" s="32" t="s">
        <v>1</v>
      </c>
      <c r="G22" s="32" t="s">
        <v>2</v>
      </c>
      <c r="H22" s="32" t="s">
        <v>12</v>
      </c>
      <c r="I22" s="32" t="s">
        <v>3</v>
      </c>
      <c r="J22" s="32" t="s">
        <v>4</v>
      </c>
      <c r="K22" s="32" t="s">
        <v>13</v>
      </c>
      <c r="L22" s="32" t="s">
        <v>14</v>
      </c>
      <c r="M22" s="32" t="s">
        <v>15</v>
      </c>
      <c r="N22" s="32" t="s">
        <v>16</v>
      </c>
      <c r="O22" s="32" t="s">
        <v>17</v>
      </c>
      <c r="P22" s="100"/>
    </row>
    <row r="23" spans="1:18" x14ac:dyDescent="0.2">
      <c r="A23" s="72">
        <v>1</v>
      </c>
      <c r="B23" s="76" t="s">
        <v>72</v>
      </c>
      <c r="C23" s="21" t="s">
        <v>35</v>
      </c>
      <c r="D23" s="77"/>
      <c r="E23" s="77"/>
      <c r="F23" s="77"/>
      <c r="G23" s="77"/>
      <c r="H23" s="77"/>
      <c r="I23" s="77"/>
      <c r="J23" s="77"/>
      <c r="K23" s="77"/>
      <c r="L23" s="77"/>
      <c r="M23" s="77"/>
      <c r="N23" s="77"/>
      <c r="O23" s="77"/>
      <c r="P23" s="74">
        <f t="shared" ref="P23:P27" si="2">SUM(D23:O23)</f>
        <v>0</v>
      </c>
    </row>
    <row r="24" spans="1:18" x14ac:dyDescent="0.2">
      <c r="A24" s="73">
        <v>2</v>
      </c>
      <c r="B24" s="76" t="s">
        <v>215</v>
      </c>
      <c r="C24" s="21" t="s">
        <v>35</v>
      </c>
      <c r="D24" s="77"/>
      <c r="E24" s="77"/>
      <c r="F24" s="77"/>
      <c r="G24" s="77"/>
      <c r="H24" s="77"/>
      <c r="I24" s="77"/>
      <c r="J24" s="77"/>
      <c r="K24" s="77"/>
      <c r="L24" s="77"/>
      <c r="M24" s="77"/>
      <c r="N24" s="77"/>
      <c r="O24" s="77"/>
      <c r="P24" s="74">
        <f t="shared" si="2"/>
        <v>0</v>
      </c>
      <c r="R24" s="69"/>
    </row>
    <row r="25" spans="1:18" x14ac:dyDescent="0.2">
      <c r="A25" s="73">
        <v>3</v>
      </c>
      <c r="B25" s="76" t="s">
        <v>216</v>
      </c>
      <c r="C25" s="21" t="s">
        <v>35</v>
      </c>
      <c r="D25" s="77"/>
      <c r="E25" s="77"/>
      <c r="F25" s="77"/>
      <c r="G25" s="77"/>
      <c r="H25" s="77"/>
      <c r="I25" s="77"/>
      <c r="J25" s="77"/>
      <c r="K25" s="77"/>
      <c r="L25" s="77"/>
      <c r="M25" s="77"/>
      <c r="N25" s="77"/>
      <c r="O25" s="77"/>
      <c r="P25" s="74">
        <f t="shared" si="2"/>
        <v>0</v>
      </c>
      <c r="R25" s="69"/>
    </row>
    <row r="26" spans="1:18" x14ac:dyDescent="0.2">
      <c r="A26" s="72">
        <v>4</v>
      </c>
      <c r="B26" s="76" t="s">
        <v>90</v>
      </c>
      <c r="C26" s="21" t="s">
        <v>35</v>
      </c>
      <c r="D26" s="77"/>
      <c r="E26" s="77"/>
      <c r="F26" s="77"/>
      <c r="G26" s="77"/>
      <c r="H26" s="77"/>
      <c r="I26" s="77"/>
      <c r="J26" s="77"/>
      <c r="K26" s="77"/>
      <c r="L26" s="77"/>
      <c r="M26" s="77"/>
      <c r="N26" s="77"/>
      <c r="O26" s="77"/>
      <c r="P26" s="74">
        <f t="shared" si="2"/>
        <v>0</v>
      </c>
      <c r="R26" s="69"/>
    </row>
    <row r="27" spans="1:18" x14ac:dyDescent="0.2">
      <c r="A27" s="72">
        <v>5</v>
      </c>
      <c r="B27" s="76" t="s">
        <v>220</v>
      </c>
      <c r="C27" s="21" t="s">
        <v>35</v>
      </c>
      <c r="D27" s="77"/>
      <c r="E27" s="77"/>
      <c r="F27" s="77"/>
      <c r="G27" s="77"/>
      <c r="H27" s="77"/>
      <c r="I27" s="77"/>
      <c r="J27" s="77"/>
      <c r="K27" s="77"/>
      <c r="L27" s="77"/>
      <c r="M27" s="77"/>
      <c r="N27" s="77"/>
      <c r="O27" s="77"/>
      <c r="P27" s="74">
        <f t="shared" si="2"/>
        <v>0</v>
      </c>
      <c r="R27" s="69"/>
    </row>
    <row r="28" spans="1:18" x14ac:dyDescent="0.2">
      <c r="A28" s="78"/>
      <c r="B28" s="79" t="s">
        <v>218</v>
      </c>
      <c r="C28" s="78" t="s">
        <v>35</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2">
      <c r="B33" s="1" t="s">
        <v>221</v>
      </c>
      <c r="O33" s="31" t="s">
        <v>228</v>
      </c>
      <c r="P33" s="75">
        <f>+P20</f>
        <v>2025</v>
      </c>
    </row>
    <row r="34" spans="1:18" ht="15" customHeight="1" x14ac:dyDescent="0.2">
      <c r="A34" s="100" t="s">
        <v>0</v>
      </c>
      <c r="B34" s="100" t="s">
        <v>68</v>
      </c>
      <c r="C34" s="101" t="s">
        <v>225</v>
      </c>
      <c r="D34" s="103" t="s">
        <v>226</v>
      </c>
      <c r="E34" s="103"/>
      <c r="F34" s="103"/>
      <c r="G34" s="103"/>
      <c r="H34" s="103"/>
      <c r="I34" s="103"/>
      <c r="J34" s="103"/>
      <c r="K34" s="103"/>
      <c r="L34" s="103"/>
      <c r="M34" s="103"/>
      <c r="N34" s="103"/>
      <c r="O34" s="103"/>
      <c r="P34" s="100" t="s">
        <v>227</v>
      </c>
    </row>
    <row r="35" spans="1:18" ht="22.5" customHeight="1" x14ac:dyDescent="0.2">
      <c r="A35" s="100"/>
      <c r="B35" s="100"/>
      <c r="C35" s="102"/>
      <c r="D35" s="32" t="s">
        <v>70</v>
      </c>
      <c r="E35" s="32" t="s">
        <v>11</v>
      </c>
      <c r="F35" s="32" t="s">
        <v>1</v>
      </c>
      <c r="G35" s="32" t="s">
        <v>2</v>
      </c>
      <c r="H35" s="32" t="s">
        <v>12</v>
      </c>
      <c r="I35" s="32" t="s">
        <v>3</v>
      </c>
      <c r="J35" s="32" t="s">
        <v>4</v>
      </c>
      <c r="K35" s="32" t="s">
        <v>13</v>
      </c>
      <c r="L35" s="32" t="s">
        <v>14</v>
      </c>
      <c r="M35" s="32" t="s">
        <v>15</v>
      </c>
      <c r="N35" s="32" t="s">
        <v>16</v>
      </c>
      <c r="O35" s="32" t="s">
        <v>17</v>
      </c>
      <c r="P35" s="100"/>
    </row>
    <row r="36" spans="1:18" x14ac:dyDescent="0.2">
      <c r="A36" s="73">
        <v>2</v>
      </c>
      <c r="B36" s="76" t="s">
        <v>102</v>
      </c>
      <c r="C36" s="21" t="s">
        <v>35</v>
      </c>
      <c r="D36" s="77"/>
      <c r="E36" s="77"/>
      <c r="F36" s="77"/>
      <c r="G36" s="77"/>
      <c r="H36" s="77"/>
      <c r="I36" s="77"/>
      <c r="J36" s="77"/>
      <c r="K36" s="77"/>
      <c r="L36" s="77"/>
      <c r="M36" s="77"/>
      <c r="N36" s="77"/>
      <c r="O36" s="77"/>
      <c r="P36" s="74">
        <f t="shared" ref="P36:P42" si="4">SUM(D36:O36)</f>
        <v>0</v>
      </c>
      <c r="R36" s="69"/>
    </row>
    <row r="37" spans="1:18" x14ac:dyDescent="0.2">
      <c r="A37" s="73">
        <v>3</v>
      </c>
      <c r="B37" s="76" t="s">
        <v>107</v>
      </c>
      <c r="C37" s="21" t="s">
        <v>35</v>
      </c>
      <c r="D37" s="77"/>
      <c r="E37" s="77"/>
      <c r="F37" s="77"/>
      <c r="G37" s="77"/>
      <c r="H37" s="77"/>
      <c r="I37" s="77"/>
      <c r="J37" s="77"/>
      <c r="K37" s="77"/>
      <c r="L37" s="77"/>
      <c r="M37" s="77"/>
      <c r="N37" s="77"/>
      <c r="O37" s="77"/>
      <c r="P37" s="74">
        <f t="shared" si="4"/>
        <v>0</v>
      </c>
      <c r="R37" s="69"/>
    </row>
    <row r="38" spans="1:18" x14ac:dyDescent="0.2">
      <c r="A38" s="73">
        <v>4</v>
      </c>
      <c r="B38" s="76" t="s">
        <v>111</v>
      </c>
      <c r="C38" s="21" t="s">
        <v>35</v>
      </c>
      <c r="D38" s="77"/>
      <c r="E38" s="77"/>
      <c r="F38" s="77"/>
      <c r="G38" s="77"/>
      <c r="H38" s="77"/>
      <c r="I38" s="77"/>
      <c r="J38" s="77"/>
      <c r="K38" s="77"/>
      <c r="L38" s="77"/>
      <c r="M38" s="77"/>
      <c r="N38" s="77"/>
      <c r="O38" s="77"/>
      <c r="P38" s="74">
        <f t="shared" si="4"/>
        <v>0</v>
      </c>
      <c r="R38" s="69"/>
    </row>
    <row r="39" spans="1:18" x14ac:dyDescent="0.2">
      <c r="A39" s="73">
        <v>5</v>
      </c>
      <c r="B39" s="76" t="s">
        <v>115</v>
      </c>
      <c r="C39" s="21" t="s">
        <v>35</v>
      </c>
      <c r="D39" s="77"/>
      <c r="E39" s="77"/>
      <c r="F39" s="77"/>
      <c r="G39" s="77"/>
      <c r="H39" s="77"/>
      <c r="I39" s="77"/>
      <c r="J39" s="77"/>
      <c r="K39" s="77"/>
      <c r="L39" s="77"/>
      <c r="M39" s="77"/>
      <c r="N39" s="77"/>
      <c r="O39" s="77"/>
      <c r="P39" s="74">
        <f t="shared" si="4"/>
        <v>0</v>
      </c>
    </row>
    <row r="40" spans="1:18" x14ac:dyDescent="0.2">
      <c r="A40" s="73">
        <v>6</v>
      </c>
      <c r="B40" s="76" t="s">
        <v>122</v>
      </c>
      <c r="C40" s="21" t="s">
        <v>35</v>
      </c>
      <c r="D40" s="77"/>
      <c r="E40" s="77"/>
      <c r="F40" s="77"/>
      <c r="G40" s="77"/>
      <c r="H40" s="77"/>
      <c r="I40" s="77"/>
      <c r="J40" s="77"/>
      <c r="K40" s="77"/>
      <c r="L40" s="77"/>
      <c r="M40" s="77"/>
      <c r="N40" s="77"/>
      <c r="O40" s="77"/>
      <c r="P40" s="74">
        <f t="shared" si="4"/>
        <v>0</v>
      </c>
    </row>
    <row r="41" spans="1:18" x14ac:dyDescent="0.2">
      <c r="A41" s="73">
        <v>7</v>
      </c>
      <c r="B41" s="76" t="s">
        <v>124</v>
      </c>
      <c r="C41" s="21" t="s">
        <v>35</v>
      </c>
      <c r="D41" s="77"/>
      <c r="E41" s="77"/>
      <c r="F41" s="77"/>
      <c r="G41" s="77"/>
      <c r="H41" s="77"/>
      <c r="I41" s="77"/>
      <c r="J41" s="77"/>
      <c r="K41" s="77"/>
      <c r="L41" s="77"/>
      <c r="M41" s="77"/>
      <c r="N41" s="77"/>
      <c r="O41" s="77"/>
      <c r="P41" s="74">
        <f t="shared" si="4"/>
        <v>0</v>
      </c>
    </row>
    <row r="42" spans="1:18" x14ac:dyDescent="0.2">
      <c r="A42" s="78"/>
      <c r="B42" s="79" t="s">
        <v>218</v>
      </c>
      <c r="C42" s="78" t="s">
        <v>35</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2">
      <c r="A44" s="4"/>
      <c r="B44" s="15" t="s">
        <v>222</v>
      </c>
      <c r="C44" s="15"/>
      <c r="D44" s="3"/>
      <c r="E44" s="3"/>
      <c r="F44" s="3"/>
      <c r="G44" s="3"/>
      <c r="H44" s="3"/>
      <c r="I44" s="3"/>
      <c r="J44" s="3"/>
      <c r="K44" s="3"/>
      <c r="L44" s="3"/>
      <c r="M44" s="3"/>
      <c r="N44" s="3"/>
      <c r="O44" s="31" t="s">
        <v>228</v>
      </c>
      <c r="P44" s="75">
        <f>+P3</f>
        <v>2025</v>
      </c>
    </row>
    <row r="45" spans="1:18" ht="15" customHeight="1" x14ac:dyDescent="0.2">
      <c r="A45" s="100" t="s">
        <v>0</v>
      </c>
      <c r="B45" s="100" t="s">
        <v>68</v>
      </c>
      <c r="C45" s="101" t="s">
        <v>225</v>
      </c>
      <c r="D45" s="103" t="s">
        <v>226</v>
      </c>
      <c r="E45" s="103"/>
      <c r="F45" s="103"/>
      <c r="G45" s="103"/>
      <c r="H45" s="103"/>
      <c r="I45" s="103"/>
      <c r="J45" s="103"/>
      <c r="K45" s="103"/>
      <c r="L45" s="103"/>
      <c r="M45" s="103"/>
      <c r="N45" s="103"/>
      <c r="O45" s="103"/>
      <c r="P45" s="100" t="s">
        <v>227</v>
      </c>
    </row>
    <row r="46" spans="1:18" ht="19.5" customHeight="1" x14ac:dyDescent="0.2">
      <c r="A46" s="100"/>
      <c r="B46" s="100"/>
      <c r="C46" s="102"/>
      <c r="D46" s="32" t="s">
        <v>70</v>
      </c>
      <c r="E46" s="32" t="s">
        <v>11</v>
      </c>
      <c r="F46" s="32" t="s">
        <v>1</v>
      </c>
      <c r="G46" s="32" t="s">
        <v>2</v>
      </c>
      <c r="H46" s="32" t="s">
        <v>12</v>
      </c>
      <c r="I46" s="32" t="s">
        <v>3</v>
      </c>
      <c r="J46" s="32" t="s">
        <v>4</v>
      </c>
      <c r="K46" s="32" t="s">
        <v>13</v>
      </c>
      <c r="L46" s="32" t="s">
        <v>14</v>
      </c>
      <c r="M46" s="32" t="s">
        <v>15</v>
      </c>
      <c r="N46" s="32" t="s">
        <v>16</v>
      </c>
      <c r="O46" s="32" t="s">
        <v>17</v>
      </c>
      <c r="P46" s="100"/>
    </row>
    <row r="47" spans="1:18" x14ac:dyDescent="0.2">
      <c r="A47" s="70">
        <v>1</v>
      </c>
      <c r="B47" s="71" t="s">
        <v>136</v>
      </c>
      <c r="C47" s="70" t="s">
        <v>36</v>
      </c>
      <c r="D47" s="77"/>
      <c r="E47" s="77"/>
      <c r="F47" s="77"/>
      <c r="G47" s="77"/>
      <c r="H47" s="77"/>
      <c r="I47" s="77"/>
      <c r="J47" s="77"/>
      <c r="K47" s="77"/>
      <c r="L47" s="77"/>
      <c r="M47" s="77"/>
      <c r="N47" s="77"/>
      <c r="O47" s="77"/>
      <c r="P47" s="74">
        <f>SUM(D47:O47)</f>
        <v>0</v>
      </c>
    </row>
    <row r="48" spans="1:18" x14ac:dyDescent="0.2">
      <c r="A48" s="70">
        <v>2</v>
      </c>
      <c r="B48" s="71" t="s">
        <v>223</v>
      </c>
      <c r="C48" s="70" t="s">
        <v>36</v>
      </c>
      <c r="D48" s="77"/>
      <c r="E48" s="77"/>
      <c r="F48" s="77"/>
      <c r="G48" s="77"/>
      <c r="H48" s="77"/>
      <c r="I48" s="77"/>
      <c r="J48" s="77"/>
      <c r="K48" s="77"/>
      <c r="L48" s="77"/>
      <c r="M48" s="77"/>
      <c r="N48" s="77"/>
      <c r="O48" s="77"/>
      <c r="P48" s="74">
        <f>SUM(D48:O48)</f>
        <v>0</v>
      </c>
    </row>
    <row r="49" spans="1:16" x14ac:dyDescent="0.2">
      <c r="A49" s="78"/>
      <c r="B49" s="79" t="s">
        <v>224</v>
      </c>
      <c r="C49" s="81" t="s">
        <v>36</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34:A35"/>
    <mergeCell ref="B34:B35"/>
    <mergeCell ref="C34:C35"/>
    <mergeCell ref="D34:O34"/>
    <mergeCell ref="P34:P35"/>
    <mergeCell ref="A21:A22"/>
    <mergeCell ref="B21:B22"/>
    <mergeCell ref="C21:C22"/>
    <mergeCell ref="D21:O21"/>
    <mergeCell ref="P21:P22"/>
    <mergeCell ref="A45:A46"/>
    <mergeCell ref="B45:B46"/>
    <mergeCell ref="C45:C46"/>
    <mergeCell ref="D45:O45"/>
    <mergeCell ref="P45:P46"/>
    <mergeCell ref="A4:A5"/>
    <mergeCell ref="B4:B5"/>
    <mergeCell ref="C4:C5"/>
    <mergeCell ref="D4:O4"/>
    <mergeCell ref="P4:P5"/>
  </mergeCells>
  <phoneticPr fontId="8" type="noConversion"/>
  <conditionalFormatting sqref="D6:O17 D36:O41">
    <cfRule type="containsBlanks" dxfId="21" priority="6">
      <formula>LEN(TRIM(D6))=0</formula>
    </cfRule>
  </conditionalFormatting>
  <conditionalFormatting sqref="D23:O27">
    <cfRule type="containsBlanks" dxfId="20" priority="2">
      <formula>LEN(TRIM(D23))=0</formula>
    </cfRule>
  </conditionalFormatting>
  <conditionalFormatting sqref="D47:O48">
    <cfRule type="containsBlanks" dxfId="19" priority="5">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49"/>
  <sheetViews>
    <sheetView topLeftCell="A44" workbookViewId="0">
      <selection activeCell="B7" sqref="B7"/>
    </sheetView>
  </sheetViews>
  <sheetFormatPr baseColWidth="10" defaultColWidth="8.83203125" defaultRowHeight="15" x14ac:dyDescent="0.2"/>
  <cols>
    <col min="1" max="1" width="5.33203125" style="2" customWidth="1"/>
    <col min="2" max="2" width="30.5" customWidth="1"/>
    <col min="3" max="3" width="8.6640625" customWidth="1"/>
    <col min="4" max="12" width="6.5" customWidth="1"/>
    <col min="13" max="13" width="7.5" bestFit="1" customWidth="1"/>
    <col min="14" max="15" width="6.5" customWidth="1"/>
    <col min="16" max="16" width="7.5" bestFit="1" customWidth="1"/>
  </cols>
  <sheetData>
    <row r="1" spans="1:18" ht="16" thickBot="1" x14ac:dyDescent="0.25">
      <c r="A1" s="8"/>
      <c r="B1" s="14" t="s">
        <v>213</v>
      </c>
      <c r="C1" s="8">
        <v>2026</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4"/>
      <c r="B3" s="15" t="s">
        <v>214</v>
      </c>
      <c r="C3" s="15"/>
      <c r="D3" s="3"/>
      <c r="E3" s="3"/>
      <c r="F3" s="3"/>
      <c r="G3" s="3"/>
      <c r="H3" s="3"/>
      <c r="I3" s="3"/>
      <c r="J3" s="3"/>
      <c r="K3" s="3"/>
      <c r="L3" s="3"/>
      <c r="M3" s="3"/>
      <c r="N3" s="3"/>
      <c r="O3" s="31" t="s">
        <v>228</v>
      </c>
      <c r="P3" s="75">
        <f>+C1</f>
        <v>2026</v>
      </c>
    </row>
    <row r="4" spans="1:18" ht="15" customHeight="1" x14ac:dyDescent="0.2">
      <c r="A4" s="100" t="s">
        <v>229</v>
      </c>
      <c r="B4" s="100" t="s">
        <v>68</v>
      </c>
      <c r="C4" s="101" t="s">
        <v>225</v>
      </c>
      <c r="D4" s="103" t="s">
        <v>226</v>
      </c>
      <c r="E4" s="103"/>
      <c r="F4" s="103"/>
      <c r="G4" s="103"/>
      <c r="H4" s="103"/>
      <c r="I4" s="103"/>
      <c r="J4" s="103"/>
      <c r="K4" s="103"/>
      <c r="L4" s="103"/>
      <c r="M4" s="103"/>
      <c r="N4" s="103"/>
      <c r="O4" s="103"/>
      <c r="P4" s="100" t="s">
        <v>227</v>
      </c>
    </row>
    <row r="5" spans="1:18" ht="19.5" customHeight="1" x14ac:dyDescent="0.2">
      <c r="A5" s="100"/>
      <c r="B5" s="100"/>
      <c r="C5" s="102"/>
      <c r="D5" s="32" t="s">
        <v>70</v>
      </c>
      <c r="E5" s="32" t="s">
        <v>11</v>
      </c>
      <c r="F5" s="32" t="s">
        <v>1</v>
      </c>
      <c r="G5" s="32" t="s">
        <v>2</v>
      </c>
      <c r="H5" s="32" t="s">
        <v>12</v>
      </c>
      <c r="I5" s="32" t="s">
        <v>3</v>
      </c>
      <c r="J5" s="32" t="s">
        <v>4</v>
      </c>
      <c r="K5" s="32" t="s">
        <v>13</v>
      </c>
      <c r="L5" s="32" t="s">
        <v>14</v>
      </c>
      <c r="M5" s="32" t="s">
        <v>15</v>
      </c>
      <c r="N5" s="32" t="s">
        <v>16</v>
      </c>
      <c r="O5" s="32" t="s">
        <v>17</v>
      </c>
      <c r="P5" s="100"/>
    </row>
    <row r="6" spans="1:18" x14ac:dyDescent="0.2">
      <c r="A6" s="72">
        <v>1</v>
      </c>
      <c r="B6" s="76" t="s">
        <v>72</v>
      </c>
      <c r="C6" s="21" t="s">
        <v>35</v>
      </c>
      <c r="D6" s="77"/>
      <c r="E6" s="77"/>
      <c r="F6" s="77"/>
      <c r="G6" s="77"/>
      <c r="H6" s="77"/>
      <c r="I6" s="77"/>
      <c r="J6" s="77"/>
      <c r="K6" s="77"/>
      <c r="L6" s="77"/>
      <c r="M6" s="77"/>
      <c r="N6" s="77"/>
      <c r="O6" s="77"/>
      <c r="P6" s="74">
        <f t="shared" ref="P6:P18" si="0">SUM(D6:O6)</f>
        <v>0</v>
      </c>
    </row>
    <row r="7" spans="1:18" x14ac:dyDescent="0.2">
      <c r="A7" s="73">
        <v>2</v>
      </c>
      <c r="B7" s="76" t="s">
        <v>215</v>
      </c>
      <c r="C7" s="21" t="s">
        <v>35</v>
      </c>
      <c r="D7" s="77"/>
      <c r="E7" s="77"/>
      <c r="F7" s="77"/>
      <c r="G7" s="77"/>
      <c r="H7" s="77"/>
      <c r="I7" s="77"/>
      <c r="J7" s="77"/>
      <c r="K7" s="77"/>
      <c r="L7" s="77"/>
      <c r="M7" s="77"/>
      <c r="N7" s="77"/>
      <c r="O7" s="77"/>
      <c r="P7" s="74">
        <f t="shared" si="0"/>
        <v>0</v>
      </c>
      <c r="R7" s="69"/>
    </row>
    <row r="8" spans="1:18" x14ac:dyDescent="0.2">
      <c r="A8" s="73">
        <v>3</v>
      </c>
      <c r="B8" s="76" t="s">
        <v>216</v>
      </c>
      <c r="C8" s="21" t="s">
        <v>35</v>
      </c>
      <c r="D8" s="77"/>
      <c r="E8" s="77"/>
      <c r="F8" s="77"/>
      <c r="G8" s="77"/>
      <c r="H8" s="77"/>
      <c r="I8" s="77"/>
      <c r="J8" s="77"/>
      <c r="K8" s="77"/>
      <c r="L8" s="77"/>
      <c r="M8" s="77"/>
      <c r="N8" s="77"/>
      <c r="O8" s="77"/>
      <c r="P8" s="74">
        <f t="shared" si="0"/>
        <v>0</v>
      </c>
      <c r="R8" s="69"/>
    </row>
    <row r="9" spans="1:18" x14ac:dyDescent="0.2">
      <c r="A9" s="72">
        <v>4</v>
      </c>
      <c r="B9" s="76" t="s">
        <v>90</v>
      </c>
      <c r="C9" s="21" t="s">
        <v>35</v>
      </c>
      <c r="D9" s="77"/>
      <c r="E9" s="77"/>
      <c r="F9" s="77"/>
      <c r="G9" s="77"/>
      <c r="H9" s="77"/>
      <c r="I9" s="77"/>
      <c r="J9" s="77"/>
      <c r="K9" s="77"/>
      <c r="L9" s="77"/>
      <c r="M9" s="77"/>
      <c r="N9" s="77"/>
      <c r="O9" s="77"/>
      <c r="P9" s="74">
        <f t="shared" si="0"/>
        <v>0</v>
      </c>
      <c r="R9" s="69"/>
    </row>
    <row r="10" spans="1:18" x14ac:dyDescent="0.2">
      <c r="A10" s="73">
        <v>5</v>
      </c>
      <c r="B10" s="76" t="s">
        <v>95</v>
      </c>
      <c r="C10" s="21" t="s">
        <v>35</v>
      </c>
      <c r="D10" s="77"/>
      <c r="E10" s="77"/>
      <c r="F10" s="77"/>
      <c r="G10" s="77"/>
      <c r="H10" s="77"/>
      <c r="I10" s="77"/>
      <c r="J10" s="77"/>
      <c r="K10" s="77"/>
      <c r="L10" s="77"/>
      <c r="M10" s="77"/>
      <c r="N10" s="77"/>
      <c r="O10" s="77"/>
      <c r="P10" s="74">
        <f t="shared" si="0"/>
        <v>0</v>
      </c>
      <c r="R10" s="69"/>
    </row>
    <row r="11" spans="1:18" x14ac:dyDescent="0.2">
      <c r="A11" s="73">
        <v>6</v>
      </c>
      <c r="B11" s="76" t="s">
        <v>102</v>
      </c>
      <c r="C11" s="21" t="s">
        <v>35</v>
      </c>
      <c r="D11" s="77"/>
      <c r="E11" s="77"/>
      <c r="F11" s="77"/>
      <c r="G11" s="77"/>
      <c r="H11" s="77"/>
      <c r="I11" s="77"/>
      <c r="J11" s="77"/>
      <c r="K11" s="77"/>
      <c r="L11" s="77"/>
      <c r="M11" s="77"/>
      <c r="N11" s="77"/>
      <c r="O11" s="77"/>
      <c r="P11" s="74">
        <f t="shared" si="0"/>
        <v>0</v>
      </c>
      <c r="R11" s="69"/>
    </row>
    <row r="12" spans="1:18" x14ac:dyDescent="0.2">
      <c r="A12" s="72">
        <v>7</v>
      </c>
      <c r="B12" s="76" t="s">
        <v>107</v>
      </c>
      <c r="C12" s="21" t="s">
        <v>35</v>
      </c>
      <c r="D12" s="77"/>
      <c r="E12" s="77"/>
      <c r="F12" s="77"/>
      <c r="G12" s="77"/>
      <c r="H12" s="77"/>
      <c r="I12" s="77"/>
      <c r="J12" s="77"/>
      <c r="K12" s="77"/>
      <c r="L12" s="77"/>
      <c r="M12" s="77"/>
      <c r="N12" s="77"/>
      <c r="O12" s="77"/>
      <c r="P12" s="74">
        <f t="shared" si="0"/>
        <v>0</v>
      </c>
      <c r="R12" s="69"/>
    </row>
    <row r="13" spans="1:18" x14ac:dyDescent="0.2">
      <c r="A13" s="73">
        <v>8</v>
      </c>
      <c r="B13" s="76" t="s">
        <v>111</v>
      </c>
      <c r="C13" s="21" t="s">
        <v>35</v>
      </c>
      <c r="D13" s="77"/>
      <c r="E13" s="77"/>
      <c r="F13" s="77"/>
      <c r="G13" s="77"/>
      <c r="H13" s="77"/>
      <c r="I13" s="77"/>
      <c r="J13" s="77"/>
      <c r="K13" s="77"/>
      <c r="L13" s="77"/>
      <c r="M13" s="77"/>
      <c r="N13" s="77"/>
      <c r="O13" s="77"/>
      <c r="P13" s="74">
        <f t="shared" si="0"/>
        <v>0</v>
      </c>
      <c r="R13" s="69"/>
    </row>
    <row r="14" spans="1:18" x14ac:dyDescent="0.2">
      <c r="A14" s="73">
        <v>9</v>
      </c>
      <c r="B14" s="76" t="s">
        <v>115</v>
      </c>
      <c r="C14" s="21" t="s">
        <v>35</v>
      </c>
      <c r="D14" s="77"/>
      <c r="E14" s="77"/>
      <c r="F14" s="77"/>
      <c r="G14" s="77"/>
      <c r="H14" s="77"/>
      <c r="I14" s="77"/>
      <c r="J14" s="77"/>
      <c r="K14" s="77"/>
      <c r="L14" s="77"/>
      <c r="M14" s="77"/>
      <c r="N14" s="77"/>
      <c r="O14" s="77"/>
      <c r="P14" s="74">
        <f t="shared" si="0"/>
        <v>0</v>
      </c>
    </row>
    <row r="15" spans="1:18" x14ac:dyDescent="0.2">
      <c r="A15" s="72">
        <v>10</v>
      </c>
      <c r="B15" s="76" t="s">
        <v>122</v>
      </c>
      <c r="C15" s="21" t="s">
        <v>35</v>
      </c>
      <c r="D15" s="77"/>
      <c r="E15" s="77"/>
      <c r="F15" s="77"/>
      <c r="G15" s="77"/>
      <c r="H15" s="77"/>
      <c r="I15" s="77"/>
      <c r="J15" s="77"/>
      <c r="K15" s="77"/>
      <c r="L15" s="77"/>
      <c r="M15" s="77"/>
      <c r="N15" s="77"/>
      <c r="O15" s="77"/>
      <c r="P15" s="74">
        <f t="shared" si="0"/>
        <v>0</v>
      </c>
    </row>
    <row r="16" spans="1:18" x14ac:dyDescent="0.2">
      <c r="A16" s="73">
        <v>11</v>
      </c>
      <c r="B16" s="76" t="s">
        <v>124</v>
      </c>
      <c r="C16" s="21" t="s">
        <v>35</v>
      </c>
      <c r="D16" s="77"/>
      <c r="E16" s="77"/>
      <c r="F16" s="77"/>
      <c r="G16" s="77"/>
      <c r="H16" s="77"/>
      <c r="I16" s="77"/>
      <c r="J16" s="77"/>
      <c r="K16" s="77"/>
      <c r="L16" s="77"/>
      <c r="M16" s="77"/>
      <c r="N16" s="77"/>
      <c r="O16" s="77"/>
      <c r="P16" s="74">
        <f t="shared" si="0"/>
        <v>0</v>
      </c>
    </row>
    <row r="17" spans="1:18" x14ac:dyDescent="0.2">
      <c r="A17" s="73">
        <v>12</v>
      </c>
      <c r="B17" s="76" t="s">
        <v>217</v>
      </c>
      <c r="C17" s="21" t="s">
        <v>35</v>
      </c>
      <c r="D17" s="77"/>
      <c r="E17" s="77"/>
      <c r="F17" s="77"/>
      <c r="G17" s="77"/>
      <c r="H17" s="77"/>
      <c r="I17" s="77"/>
      <c r="J17" s="77"/>
      <c r="K17" s="77"/>
      <c r="L17" s="77"/>
      <c r="M17" s="77"/>
      <c r="N17" s="77"/>
      <c r="O17" s="77"/>
      <c r="P17" s="74">
        <f t="shared" si="0"/>
        <v>0</v>
      </c>
    </row>
    <row r="18" spans="1:18" x14ac:dyDescent="0.2">
      <c r="A18" s="78"/>
      <c r="B18" s="79" t="s">
        <v>218</v>
      </c>
      <c r="C18" s="78" t="s">
        <v>35</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2">
      <c r="A19" s="4"/>
      <c r="B19" s="3"/>
      <c r="C19" s="3"/>
      <c r="D19" s="3"/>
      <c r="E19" s="3"/>
      <c r="F19" s="3"/>
      <c r="G19" s="3"/>
      <c r="H19" s="3"/>
      <c r="I19" s="3"/>
      <c r="J19" s="3"/>
      <c r="K19" s="3"/>
      <c r="L19" s="3"/>
      <c r="M19" s="3"/>
      <c r="N19" s="3"/>
      <c r="O19" s="3"/>
      <c r="P19" s="3"/>
    </row>
    <row r="20" spans="1:18" x14ac:dyDescent="0.2">
      <c r="A20" s="4"/>
      <c r="B20" s="1" t="s">
        <v>219</v>
      </c>
      <c r="C20" s="15"/>
      <c r="D20" s="3"/>
      <c r="E20" s="3"/>
      <c r="F20" s="3"/>
      <c r="G20" s="3"/>
      <c r="H20" s="3"/>
      <c r="I20" s="3"/>
      <c r="J20" s="3"/>
      <c r="K20" s="3"/>
      <c r="L20" s="3"/>
      <c r="M20" s="3"/>
      <c r="N20" s="3"/>
      <c r="O20" s="31" t="s">
        <v>228</v>
      </c>
      <c r="P20" s="75">
        <f>+P3</f>
        <v>2026</v>
      </c>
    </row>
    <row r="21" spans="1:18" ht="15" customHeight="1" x14ac:dyDescent="0.2">
      <c r="A21" s="100" t="s">
        <v>229</v>
      </c>
      <c r="B21" s="100" t="s">
        <v>68</v>
      </c>
      <c r="C21" s="101" t="s">
        <v>225</v>
      </c>
      <c r="D21" s="103" t="s">
        <v>226</v>
      </c>
      <c r="E21" s="103"/>
      <c r="F21" s="103"/>
      <c r="G21" s="103"/>
      <c r="H21" s="103"/>
      <c r="I21" s="103"/>
      <c r="J21" s="103"/>
      <c r="K21" s="103"/>
      <c r="L21" s="103"/>
      <c r="M21" s="103"/>
      <c r="N21" s="103"/>
      <c r="O21" s="103"/>
      <c r="P21" s="100" t="s">
        <v>227</v>
      </c>
    </row>
    <row r="22" spans="1:18" ht="20.25" customHeight="1" x14ac:dyDescent="0.2">
      <c r="A22" s="100"/>
      <c r="B22" s="100"/>
      <c r="C22" s="102"/>
      <c r="D22" s="32" t="s">
        <v>70</v>
      </c>
      <c r="E22" s="32" t="s">
        <v>11</v>
      </c>
      <c r="F22" s="32" t="s">
        <v>1</v>
      </c>
      <c r="G22" s="32" t="s">
        <v>2</v>
      </c>
      <c r="H22" s="32" t="s">
        <v>12</v>
      </c>
      <c r="I22" s="32" t="s">
        <v>3</v>
      </c>
      <c r="J22" s="32" t="s">
        <v>4</v>
      </c>
      <c r="K22" s="32" t="s">
        <v>13</v>
      </c>
      <c r="L22" s="32" t="s">
        <v>14</v>
      </c>
      <c r="M22" s="32" t="s">
        <v>15</v>
      </c>
      <c r="N22" s="32" t="s">
        <v>16</v>
      </c>
      <c r="O22" s="32" t="s">
        <v>17</v>
      </c>
      <c r="P22" s="100"/>
    </row>
    <row r="23" spans="1:18" x14ac:dyDescent="0.2">
      <c r="A23" s="72">
        <v>1</v>
      </c>
      <c r="B23" s="76" t="s">
        <v>72</v>
      </c>
      <c r="C23" s="21" t="s">
        <v>35</v>
      </c>
      <c r="D23" s="77"/>
      <c r="E23" s="77"/>
      <c r="F23" s="77"/>
      <c r="G23" s="77"/>
      <c r="H23" s="77"/>
      <c r="I23" s="77"/>
      <c r="J23" s="77"/>
      <c r="K23" s="77"/>
      <c r="L23" s="77"/>
      <c r="M23" s="77"/>
      <c r="N23" s="77"/>
      <c r="O23" s="77"/>
      <c r="P23" s="74">
        <f t="shared" ref="P23:P27" si="2">SUM(D23:O23)</f>
        <v>0</v>
      </c>
    </row>
    <row r="24" spans="1:18" x14ac:dyDescent="0.2">
      <c r="A24" s="73">
        <v>2</v>
      </c>
      <c r="B24" s="76" t="s">
        <v>215</v>
      </c>
      <c r="C24" s="21" t="s">
        <v>35</v>
      </c>
      <c r="D24" s="77"/>
      <c r="E24" s="77"/>
      <c r="F24" s="77"/>
      <c r="G24" s="77"/>
      <c r="H24" s="77"/>
      <c r="I24" s="77"/>
      <c r="J24" s="77"/>
      <c r="K24" s="77"/>
      <c r="L24" s="77"/>
      <c r="M24" s="77"/>
      <c r="N24" s="77"/>
      <c r="O24" s="77"/>
      <c r="P24" s="74">
        <f t="shared" si="2"/>
        <v>0</v>
      </c>
      <c r="R24" s="69"/>
    </row>
    <row r="25" spans="1:18" x14ac:dyDescent="0.2">
      <c r="A25" s="73">
        <v>3</v>
      </c>
      <c r="B25" s="76" t="s">
        <v>216</v>
      </c>
      <c r="C25" s="21" t="s">
        <v>35</v>
      </c>
      <c r="D25" s="77"/>
      <c r="E25" s="77"/>
      <c r="F25" s="77"/>
      <c r="G25" s="77"/>
      <c r="H25" s="77"/>
      <c r="I25" s="77"/>
      <c r="J25" s="77"/>
      <c r="K25" s="77"/>
      <c r="L25" s="77"/>
      <c r="M25" s="77"/>
      <c r="N25" s="77"/>
      <c r="O25" s="77"/>
      <c r="P25" s="74">
        <f t="shared" si="2"/>
        <v>0</v>
      </c>
      <c r="R25" s="69"/>
    </row>
    <row r="26" spans="1:18" x14ac:dyDescent="0.2">
      <c r="A26" s="72">
        <v>4</v>
      </c>
      <c r="B26" s="76" t="s">
        <v>90</v>
      </c>
      <c r="C26" s="21" t="s">
        <v>35</v>
      </c>
      <c r="D26" s="77"/>
      <c r="E26" s="77"/>
      <c r="F26" s="77"/>
      <c r="G26" s="77"/>
      <c r="H26" s="77"/>
      <c r="I26" s="77"/>
      <c r="J26" s="77"/>
      <c r="K26" s="77"/>
      <c r="L26" s="77"/>
      <c r="M26" s="77"/>
      <c r="N26" s="77"/>
      <c r="O26" s="77"/>
      <c r="P26" s="74">
        <f t="shared" si="2"/>
        <v>0</v>
      </c>
      <c r="R26" s="69"/>
    </row>
    <row r="27" spans="1:18" x14ac:dyDescent="0.2">
      <c r="A27" s="72">
        <v>5</v>
      </c>
      <c r="B27" s="76" t="s">
        <v>220</v>
      </c>
      <c r="C27" s="21" t="s">
        <v>35</v>
      </c>
      <c r="D27" s="77"/>
      <c r="E27" s="77"/>
      <c r="F27" s="77"/>
      <c r="G27" s="77"/>
      <c r="H27" s="77"/>
      <c r="I27" s="77"/>
      <c r="J27" s="77"/>
      <c r="K27" s="77"/>
      <c r="L27" s="77"/>
      <c r="M27" s="77"/>
      <c r="N27" s="77"/>
      <c r="O27" s="77"/>
      <c r="P27" s="74">
        <f t="shared" si="2"/>
        <v>0</v>
      </c>
      <c r="R27" s="69"/>
    </row>
    <row r="28" spans="1:18" x14ac:dyDescent="0.2">
      <c r="A28" s="78"/>
      <c r="B28" s="79" t="s">
        <v>218</v>
      </c>
      <c r="C28" s="78" t="s">
        <v>35</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2">
      <c r="B33" s="1" t="s">
        <v>221</v>
      </c>
      <c r="O33" s="31" t="s">
        <v>228</v>
      </c>
      <c r="P33" s="75">
        <f>+P20</f>
        <v>2026</v>
      </c>
    </row>
    <row r="34" spans="1:18" ht="15" customHeight="1" x14ac:dyDescent="0.2">
      <c r="A34" s="100" t="s">
        <v>229</v>
      </c>
      <c r="B34" s="100" t="s">
        <v>68</v>
      </c>
      <c r="C34" s="101" t="s">
        <v>225</v>
      </c>
      <c r="D34" s="103" t="s">
        <v>226</v>
      </c>
      <c r="E34" s="103"/>
      <c r="F34" s="103"/>
      <c r="G34" s="103"/>
      <c r="H34" s="103"/>
      <c r="I34" s="103"/>
      <c r="J34" s="103"/>
      <c r="K34" s="103"/>
      <c r="L34" s="103"/>
      <c r="M34" s="103"/>
      <c r="N34" s="103"/>
      <c r="O34" s="103"/>
      <c r="P34" s="100" t="s">
        <v>227</v>
      </c>
    </row>
    <row r="35" spans="1:18" ht="23.25" customHeight="1" x14ac:dyDescent="0.2">
      <c r="A35" s="100"/>
      <c r="B35" s="100"/>
      <c r="C35" s="102"/>
      <c r="D35" s="32" t="s">
        <v>70</v>
      </c>
      <c r="E35" s="32" t="s">
        <v>11</v>
      </c>
      <c r="F35" s="32" t="s">
        <v>1</v>
      </c>
      <c r="G35" s="32" t="s">
        <v>2</v>
      </c>
      <c r="H35" s="32" t="s">
        <v>12</v>
      </c>
      <c r="I35" s="32" t="s">
        <v>3</v>
      </c>
      <c r="J35" s="32" t="s">
        <v>4</v>
      </c>
      <c r="K35" s="32" t="s">
        <v>13</v>
      </c>
      <c r="L35" s="32" t="s">
        <v>14</v>
      </c>
      <c r="M35" s="32" t="s">
        <v>15</v>
      </c>
      <c r="N35" s="32" t="s">
        <v>16</v>
      </c>
      <c r="O35" s="32" t="s">
        <v>17</v>
      </c>
      <c r="P35" s="100"/>
    </row>
    <row r="36" spans="1:18" x14ac:dyDescent="0.2">
      <c r="A36" s="73">
        <v>2</v>
      </c>
      <c r="B36" s="76" t="s">
        <v>102</v>
      </c>
      <c r="C36" s="21" t="s">
        <v>35</v>
      </c>
      <c r="D36" s="77"/>
      <c r="E36" s="77"/>
      <c r="F36" s="77"/>
      <c r="G36" s="77"/>
      <c r="H36" s="77"/>
      <c r="I36" s="77"/>
      <c r="J36" s="77"/>
      <c r="K36" s="77"/>
      <c r="L36" s="77"/>
      <c r="M36" s="77"/>
      <c r="N36" s="77"/>
      <c r="O36" s="77"/>
      <c r="P36" s="74">
        <f t="shared" ref="P36:P42" si="4">SUM(D36:O36)</f>
        <v>0</v>
      </c>
      <c r="R36" s="69"/>
    </row>
    <row r="37" spans="1:18" x14ac:dyDescent="0.2">
      <c r="A37" s="73">
        <v>3</v>
      </c>
      <c r="B37" s="76" t="s">
        <v>107</v>
      </c>
      <c r="C37" s="21" t="s">
        <v>35</v>
      </c>
      <c r="D37" s="77"/>
      <c r="E37" s="77"/>
      <c r="F37" s="77"/>
      <c r="G37" s="77"/>
      <c r="H37" s="77"/>
      <c r="I37" s="77"/>
      <c r="J37" s="77"/>
      <c r="K37" s="77"/>
      <c r="L37" s="77"/>
      <c r="M37" s="77"/>
      <c r="N37" s="77"/>
      <c r="O37" s="77"/>
      <c r="P37" s="74">
        <f t="shared" si="4"/>
        <v>0</v>
      </c>
      <c r="R37" s="69"/>
    </row>
    <row r="38" spans="1:18" x14ac:dyDescent="0.2">
      <c r="A38" s="73">
        <v>4</v>
      </c>
      <c r="B38" s="76" t="s">
        <v>111</v>
      </c>
      <c r="C38" s="21" t="s">
        <v>35</v>
      </c>
      <c r="D38" s="77"/>
      <c r="E38" s="77"/>
      <c r="F38" s="77"/>
      <c r="G38" s="77"/>
      <c r="H38" s="77"/>
      <c r="I38" s="77"/>
      <c r="J38" s="77"/>
      <c r="K38" s="77"/>
      <c r="L38" s="77"/>
      <c r="M38" s="77"/>
      <c r="N38" s="77"/>
      <c r="O38" s="77"/>
      <c r="P38" s="74">
        <f t="shared" si="4"/>
        <v>0</v>
      </c>
      <c r="R38" s="69"/>
    </row>
    <row r="39" spans="1:18" x14ac:dyDescent="0.2">
      <c r="A39" s="73">
        <v>5</v>
      </c>
      <c r="B39" s="76" t="s">
        <v>115</v>
      </c>
      <c r="C39" s="21" t="s">
        <v>35</v>
      </c>
      <c r="D39" s="77"/>
      <c r="E39" s="77"/>
      <c r="F39" s="77"/>
      <c r="G39" s="77"/>
      <c r="H39" s="77"/>
      <c r="I39" s="77"/>
      <c r="J39" s="77"/>
      <c r="K39" s="77"/>
      <c r="L39" s="77"/>
      <c r="M39" s="77"/>
      <c r="N39" s="77"/>
      <c r="O39" s="77"/>
      <c r="P39" s="74">
        <f t="shared" si="4"/>
        <v>0</v>
      </c>
    </row>
    <row r="40" spans="1:18" x14ac:dyDescent="0.2">
      <c r="A40" s="73">
        <v>6</v>
      </c>
      <c r="B40" s="76" t="s">
        <v>122</v>
      </c>
      <c r="C40" s="21" t="s">
        <v>35</v>
      </c>
      <c r="D40" s="77"/>
      <c r="E40" s="77"/>
      <c r="F40" s="77"/>
      <c r="G40" s="77"/>
      <c r="H40" s="77"/>
      <c r="I40" s="77"/>
      <c r="J40" s="77"/>
      <c r="K40" s="77"/>
      <c r="L40" s="77"/>
      <c r="M40" s="77"/>
      <c r="N40" s="77"/>
      <c r="O40" s="77"/>
      <c r="P40" s="74">
        <f t="shared" si="4"/>
        <v>0</v>
      </c>
    </row>
    <row r="41" spans="1:18" x14ac:dyDescent="0.2">
      <c r="A41" s="73">
        <v>7</v>
      </c>
      <c r="B41" s="76" t="s">
        <v>124</v>
      </c>
      <c r="C41" s="21" t="s">
        <v>35</v>
      </c>
      <c r="D41" s="77"/>
      <c r="E41" s="77"/>
      <c r="F41" s="77"/>
      <c r="G41" s="77"/>
      <c r="H41" s="77"/>
      <c r="I41" s="77"/>
      <c r="J41" s="77"/>
      <c r="K41" s="77"/>
      <c r="L41" s="77"/>
      <c r="M41" s="77"/>
      <c r="N41" s="77"/>
      <c r="O41" s="77"/>
      <c r="P41" s="74">
        <f t="shared" si="4"/>
        <v>0</v>
      </c>
    </row>
    <row r="42" spans="1:18" x14ac:dyDescent="0.2">
      <c r="A42" s="78"/>
      <c r="B42" s="79" t="s">
        <v>218</v>
      </c>
      <c r="C42" s="78" t="s">
        <v>35</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2">
      <c r="A44" s="4"/>
      <c r="B44" s="15" t="s">
        <v>222</v>
      </c>
      <c r="C44" s="15"/>
      <c r="D44" s="3"/>
      <c r="E44" s="3"/>
      <c r="F44" s="3"/>
      <c r="G44" s="3"/>
      <c r="H44" s="3"/>
      <c r="I44" s="3"/>
      <c r="J44" s="3"/>
      <c r="K44" s="3"/>
      <c r="L44" s="3"/>
      <c r="M44" s="3"/>
      <c r="N44" s="3"/>
      <c r="O44" s="31" t="s">
        <v>228</v>
      </c>
      <c r="P44" s="75">
        <f>+P3</f>
        <v>2026</v>
      </c>
    </row>
    <row r="45" spans="1:18" ht="15" customHeight="1" x14ac:dyDescent="0.2">
      <c r="A45" s="100" t="s">
        <v>229</v>
      </c>
      <c r="B45" s="100" t="s">
        <v>68</v>
      </c>
      <c r="C45" s="101" t="s">
        <v>225</v>
      </c>
      <c r="D45" s="103" t="s">
        <v>226</v>
      </c>
      <c r="E45" s="103"/>
      <c r="F45" s="103"/>
      <c r="G45" s="103"/>
      <c r="H45" s="103"/>
      <c r="I45" s="103"/>
      <c r="J45" s="103"/>
      <c r="K45" s="103"/>
      <c r="L45" s="103"/>
      <c r="M45" s="103"/>
      <c r="N45" s="103"/>
      <c r="O45" s="103"/>
      <c r="P45" s="100" t="s">
        <v>227</v>
      </c>
    </row>
    <row r="46" spans="1:18" ht="21.75" customHeight="1" x14ac:dyDescent="0.2">
      <c r="A46" s="100"/>
      <c r="B46" s="100"/>
      <c r="C46" s="102"/>
      <c r="D46" s="32" t="s">
        <v>70</v>
      </c>
      <c r="E46" s="32" t="s">
        <v>11</v>
      </c>
      <c r="F46" s="32" t="s">
        <v>1</v>
      </c>
      <c r="G46" s="32" t="s">
        <v>2</v>
      </c>
      <c r="H46" s="32" t="s">
        <v>12</v>
      </c>
      <c r="I46" s="32" t="s">
        <v>3</v>
      </c>
      <c r="J46" s="32" t="s">
        <v>4</v>
      </c>
      <c r="K46" s="32" t="s">
        <v>13</v>
      </c>
      <c r="L46" s="32" t="s">
        <v>14</v>
      </c>
      <c r="M46" s="32" t="s">
        <v>15</v>
      </c>
      <c r="N46" s="32" t="s">
        <v>16</v>
      </c>
      <c r="O46" s="32" t="s">
        <v>17</v>
      </c>
      <c r="P46" s="100"/>
    </row>
    <row r="47" spans="1:18" ht="30" x14ac:dyDescent="0.2">
      <c r="A47" s="70">
        <v>1</v>
      </c>
      <c r="B47" s="71" t="s">
        <v>136</v>
      </c>
      <c r="C47" s="70" t="s">
        <v>230</v>
      </c>
      <c r="D47" s="77"/>
      <c r="E47" s="77"/>
      <c r="F47" s="77"/>
      <c r="G47" s="77"/>
      <c r="H47" s="77"/>
      <c r="I47" s="77"/>
      <c r="J47" s="77"/>
      <c r="K47" s="77"/>
      <c r="L47" s="77"/>
      <c r="M47" s="77"/>
      <c r="N47" s="77"/>
      <c r="O47" s="77"/>
      <c r="P47" s="74">
        <f>SUM(D47:O47)</f>
        <v>0</v>
      </c>
    </row>
    <row r="48" spans="1:18" ht="30" x14ac:dyDescent="0.2">
      <c r="A48" s="70">
        <v>2</v>
      </c>
      <c r="B48" s="71" t="s">
        <v>223</v>
      </c>
      <c r="C48" s="70" t="s">
        <v>230</v>
      </c>
      <c r="D48" s="77"/>
      <c r="E48" s="77"/>
      <c r="F48" s="77"/>
      <c r="G48" s="77"/>
      <c r="H48" s="77"/>
      <c r="I48" s="77"/>
      <c r="J48" s="77"/>
      <c r="K48" s="77"/>
      <c r="L48" s="77"/>
      <c r="M48" s="77"/>
      <c r="N48" s="77"/>
      <c r="O48" s="77"/>
      <c r="P48" s="74">
        <f>SUM(D48:O48)</f>
        <v>0</v>
      </c>
    </row>
    <row r="49" spans="1:16" ht="30" x14ac:dyDescent="0.2">
      <c r="A49" s="78"/>
      <c r="B49" s="79" t="s">
        <v>224</v>
      </c>
      <c r="C49" s="81" t="s">
        <v>230</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8" priority="4">
      <formula>LEN(TRIM(D6))=0</formula>
    </cfRule>
  </conditionalFormatting>
  <conditionalFormatting sqref="D23:O27">
    <cfRule type="containsBlanks" dxfId="17" priority="1">
      <formula>LEN(TRIM(D23))=0</formula>
    </cfRule>
  </conditionalFormatting>
  <conditionalFormatting sqref="D36:O41">
    <cfRule type="containsBlanks" dxfId="16" priority="2">
      <formula>LEN(TRIM(D36))=0</formula>
    </cfRule>
  </conditionalFormatting>
  <conditionalFormatting sqref="D47:O48">
    <cfRule type="containsBlanks" dxfId="15"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49"/>
  <sheetViews>
    <sheetView topLeftCell="A37" workbookViewId="0">
      <selection activeCell="C1" sqref="C1"/>
    </sheetView>
  </sheetViews>
  <sheetFormatPr baseColWidth="10" defaultColWidth="8.83203125" defaultRowHeight="15" x14ac:dyDescent="0.2"/>
  <cols>
    <col min="1" max="1" width="5.33203125" style="2" customWidth="1"/>
    <col min="2" max="2" width="30.5" customWidth="1"/>
    <col min="3" max="3" width="8.6640625" customWidth="1"/>
    <col min="4" max="12" width="6.5" customWidth="1"/>
    <col min="13" max="13" width="7.5" bestFit="1" customWidth="1"/>
    <col min="14" max="15" width="6.5" customWidth="1"/>
    <col min="16" max="16" width="7.5" bestFit="1" customWidth="1"/>
  </cols>
  <sheetData>
    <row r="1" spans="1:18" ht="16" thickBot="1" x14ac:dyDescent="0.25">
      <c r="A1" s="8"/>
      <c r="B1" s="14" t="s">
        <v>213</v>
      </c>
      <c r="C1" s="8">
        <v>2027</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4"/>
      <c r="B3" s="15" t="s">
        <v>214</v>
      </c>
      <c r="C3" s="15"/>
      <c r="D3" s="3"/>
      <c r="E3" s="3"/>
      <c r="F3" s="3"/>
      <c r="G3" s="3"/>
      <c r="H3" s="3"/>
      <c r="I3" s="3"/>
      <c r="J3" s="3"/>
      <c r="K3" s="3"/>
      <c r="L3" s="3"/>
      <c r="M3" s="3"/>
      <c r="N3" s="3"/>
      <c r="O3" s="31" t="s">
        <v>228</v>
      </c>
      <c r="P3" s="75">
        <f>+C1</f>
        <v>2027</v>
      </c>
    </row>
    <row r="4" spans="1:18" ht="15" customHeight="1" x14ac:dyDescent="0.2">
      <c r="A4" s="100" t="s">
        <v>229</v>
      </c>
      <c r="B4" s="100" t="s">
        <v>68</v>
      </c>
      <c r="C4" s="101" t="s">
        <v>225</v>
      </c>
      <c r="D4" s="103" t="s">
        <v>226</v>
      </c>
      <c r="E4" s="103"/>
      <c r="F4" s="103"/>
      <c r="G4" s="103"/>
      <c r="H4" s="103"/>
      <c r="I4" s="103"/>
      <c r="J4" s="103"/>
      <c r="K4" s="103"/>
      <c r="L4" s="103"/>
      <c r="M4" s="103"/>
      <c r="N4" s="103"/>
      <c r="O4" s="103"/>
      <c r="P4" s="100" t="s">
        <v>227</v>
      </c>
    </row>
    <row r="5" spans="1:18" ht="21" customHeight="1" x14ac:dyDescent="0.2">
      <c r="A5" s="100"/>
      <c r="B5" s="100"/>
      <c r="C5" s="102"/>
      <c r="D5" s="32" t="s">
        <v>70</v>
      </c>
      <c r="E5" s="32" t="s">
        <v>11</v>
      </c>
      <c r="F5" s="32" t="s">
        <v>1</v>
      </c>
      <c r="G5" s="32" t="s">
        <v>2</v>
      </c>
      <c r="H5" s="32" t="s">
        <v>12</v>
      </c>
      <c r="I5" s="32" t="s">
        <v>3</v>
      </c>
      <c r="J5" s="32" t="s">
        <v>4</v>
      </c>
      <c r="K5" s="32" t="s">
        <v>13</v>
      </c>
      <c r="L5" s="32" t="s">
        <v>14</v>
      </c>
      <c r="M5" s="32" t="s">
        <v>15</v>
      </c>
      <c r="N5" s="32" t="s">
        <v>16</v>
      </c>
      <c r="O5" s="32" t="s">
        <v>17</v>
      </c>
      <c r="P5" s="100"/>
    </row>
    <row r="6" spans="1:18" x14ac:dyDescent="0.2">
      <c r="A6" s="72">
        <v>1</v>
      </c>
      <c r="B6" s="76" t="s">
        <v>72</v>
      </c>
      <c r="C6" s="21" t="s">
        <v>35</v>
      </c>
      <c r="D6" s="77"/>
      <c r="E6" s="77"/>
      <c r="F6" s="77"/>
      <c r="G6" s="77"/>
      <c r="H6" s="77"/>
      <c r="I6" s="77"/>
      <c r="J6" s="77"/>
      <c r="K6" s="77"/>
      <c r="L6" s="77"/>
      <c r="M6" s="77"/>
      <c r="N6" s="77"/>
      <c r="O6" s="77"/>
      <c r="P6" s="74">
        <f t="shared" ref="P6:P18" si="0">SUM(D6:O6)</f>
        <v>0</v>
      </c>
    </row>
    <row r="7" spans="1:18" x14ac:dyDescent="0.2">
      <c r="A7" s="73">
        <v>2</v>
      </c>
      <c r="B7" s="76" t="s">
        <v>215</v>
      </c>
      <c r="C7" s="21" t="s">
        <v>35</v>
      </c>
      <c r="D7" s="77"/>
      <c r="E7" s="77"/>
      <c r="F7" s="77"/>
      <c r="G7" s="77"/>
      <c r="H7" s="77"/>
      <c r="I7" s="77"/>
      <c r="J7" s="77"/>
      <c r="K7" s="77"/>
      <c r="L7" s="77"/>
      <c r="M7" s="77"/>
      <c r="N7" s="77"/>
      <c r="O7" s="77"/>
      <c r="P7" s="74">
        <f t="shared" si="0"/>
        <v>0</v>
      </c>
      <c r="R7" s="69"/>
    </row>
    <row r="8" spans="1:18" x14ac:dyDescent="0.2">
      <c r="A8" s="73">
        <v>3</v>
      </c>
      <c r="B8" s="76" t="s">
        <v>216</v>
      </c>
      <c r="C8" s="21" t="s">
        <v>35</v>
      </c>
      <c r="D8" s="77"/>
      <c r="E8" s="77"/>
      <c r="F8" s="77"/>
      <c r="G8" s="77"/>
      <c r="H8" s="77"/>
      <c r="I8" s="77"/>
      <c r="J8" s="77"/>
      <c r="K8" s="77"/>
      <c r="L8" s="77"/>
      <c r="M8" s="77"/>
      <c r="N8" s="77"/>
      <c r="O8" s="77"/>
      <c r="P8" s="74">
        <f t="shared" si="0"/>
        <v>0</v>
      </c>
      <c r="R8" s="69"/>
    </row>
    <row r="9" spans="1:18" x14ac:dyDescent="0.2">
      <c r="A9" s="72">
        <v>4</v>
      </c>
      <c r="B9" s="76" t="s">
        <v>90</v>
      </c>
      <c r="C9" s="21" t="s">
        <v>35</v>
      </c>
      <c r="D9" s="77"/>
      <c r="E9" s="77"/>
      <c r="F9" s="77"/>
      <c r="G9" s="77"/>
      <c r="H9" s="77"/>
      <c r="I9" s="77"/>
      <c r="J9" s="77"/>
      <c r="K9" s="77"/>
      <c r="L9" s="77"/>
      <c r="M9" s="77"/>
      <c r="N9" s="77"/>
      <c r="O9" s="77"/>
      <c r="P9" s="74">
        <f t="shared" si="0"/>
        <v>0</v>
      </c>
      <c r="R9" s="69"/>
    </row>
    <row r="10" spans="1:18" x14ac:dyDescent="0.2">
      <c r="A10" s="73">
        <v>5</v>
      </c>
      <c r="B10" s="76" t="s">
        <v>95</v>
      </c>
      <c r="C10" s="21" t="s">
        <v>35</v>
      </c>
      <c r="D10" s="77"/>
      <c r="E10" s="77"/>
      <c r="F10" s="77"/>
      <c r="G10" s="77"/>
      <c r="H10" s="77"/>
      <c r="I10" s="77"/>
      <c r="J10" s="77"/>
      <c r="K10" s="77"/>
      <c r="L10" s="77"/>
      <c r="M10" s="77"/>
      <c r="N10" s="77"/>
      <c r="O10" s="77"/>
      <c r="P10" s="74">
        <f t="shared" si="0"/>
        <v>0</v>
      </c>
      <c r="R10" s="69"/>
    </row>
    <row r="11" spans="1:18" x14ac:dyDescent="0.2">
      <c r="A11" s="73">
        <v>6</v>
      </c>
      <c r="B11" s="76" t="s">
        <v>102</v>
      </c>
      <c r="C11" s="21" t="s">
        <v>35</v>
      </c>
      <c r="D11" s="77"/>
      <c r="E11" s="77"/>
      <c r="F11" s="77"/>
      <c r="G11" s="77"/>
      <c r="H11" s="77"/>
      <c r="I11" s="77"/>
      <c r="J11" s="77"/>
      <c r="K11" s="77"/>
      <c r="L11" s="77"/>
      <c r="M11" s="77"/>
      <c r="N11" s="77"/>
      <c r="O11" s="77"/>
      <c r="P11" s="74">
        <f t="shared" si="0"/>
        <v>0</v>
      </c>
      <c r="R11" s="69"/>
    </row>
    <row r="12" spans="1:18" x14ac:dyDescent="0.2">
      <c r="A12" s="72">
        <v>7</v>
      </c>
      <c r="B12" s="76" t="s">
        <v>107</v>
      </c>
      <c r="C12" s="21" t="s">
        <v>35</v>
      </c>
      <c r="D12" s="77"/>
      <c r="E12" s="77"/>
      <c r="F12" s="77"/>
      <c r="G12" s="77"/>
      <c r="H12" s="77"/>
      <c r="I12" s="77"/>
      <c r="J12" s="77"/>
      <c r="K12" s="77"/>
      <c r="L12" s="77"/>
      <c r="M12" s="77"/>
      <c r="N12" s="77"/>
      <c r="O12" s="77"/>
      <c r="P12" s="74">
        <f t="shared" si="0"/>
        <v>0</v>
      </c>
      <c r="R12" s="69"/>
    </row>
    <row r="13" spans="1:18" x14ac:dyDescent="0.2">
      <c r="A13" s="73">
        <v>8</v>
      </c>
      <c r="B13" s="76" t="s">
        <v>111</v>
      </c>
      <c r="C13" s="21" t="s">
        <v>35</v>
      </c>
      <c r="D13" s="77"/>
      <c r="E13" s="77"/>
      <c r="F13" s="77"/>
      <c r="G13" s="77"/>
      <c r="H13" s="77"/>
      <c r="I13" s="77"/>
      <c r="J13" s="77"/>
      <c r="K13" s="77"/>
      <c r="L13" s="77"/>
      <c r="M13" s="77"/>
      <c r="N13" s="77"/>
      <c r="O13" s="77"/>
      <c r="P13" s="74">
        <f t="shared" si="0"/>
        <v>0</v>
      </c>
      <c r="R13" s="69"/>
    </row>
    <row r="14" spans="1:18" x14ac:dyDescent="0.2">
      <c r="A14" s="73">
        <v>9</v>
      </c>
      <c r="B14" s="76" t="s">
        <v>115</v>
      </c>
      <c r="C14" s="21" t="s">
        <v>35</v>
      </c>
      <c r="D14" s="77"/>
      <c r="E14" s="77"/>
      <c r="F14" s="77"/>
      <c r="G14" s="77"/>
      <c r="H14" s="77"/>
      <c r="I14" s="77"/>
      <c r="J14" s="77"/>
      <c r="K14" s="77"/>
      <c r="L14" s="77"/>
      <c r="M14" s="77"/>
      <c r="N14" s="77"/>
      <c r="O14" s="77"/>
      <c r="P14" s="74">
        <f t="shared" si="0"/>
        <v>0</v>
      </c>
    </row>
    <row r="15" spans="1:18" x14ac:dyDescent="0.2">
      <c r="A15" s="72">
        <v>10</v>
      </c>
      <c r="B15" s="76" t="s">
        <v>122</v>
      </c>
      <c r="C15" s="21" t="s">
        <v>35</v>
      </c>
      <c r="D15" s="77"/>
      <c r="E15" s="77"/>
      <c r="F15" s="77"/>
      <c r="G15" s="77"/>
      <c r="H15" s="77"/>
      <c r="I15" s="77"/>
      <c r="J15" s="77"/>
      <c r="K15" s="77"/>
      <c r="L15" s="77"/>
      <c r="M15" s="77"/>
      <c r="N15" s="77"/>
      <c r="O15" s="77"/>
      <c r="P15" s="74">
        <f t="shared" si="0"/>
        <v>0</v>
      </c>
    </row>
    <row r="16" spans="1:18" x14ac:dyDescent="0.2">
      <c r="A16" s="73">
        <v>11</v>
      </c>
      <c r="B16" s="76" t="s">
        <v>124</v>
      </c>
      <c r="C16" s="21" t="s">
        <v>35</v>
      </c>
      <c r="D16" s="77"/>
      <c r="E16" s="77"/>
      <c r="F16" s="77"/>
      <c r="G16" s="77"/>
      <c r="H16" s="77"/>
      <c r="I16" s="77"/>
      <c r="J16" s="77"/>
      <c r="K16" s="77"/>
      <c r="L16" s="77"/>
      <c r="M16" s="77"/>
      <c r="N16" s="77"/>
      <c r="O16" s="77"/>
      <c r="P16" s="74">
        <f t="shared" si="0"/>
        <v>0</v>
      </c>
    </row>
    <row r="17" spans="1:18" x14ac:dyDescent="0.2">
      <c r="A17" s="73">
        <v>12</v>
      </c>
      <c r="B17" s="76" t="s">
        <v>217</v>
      </c>
      <c r="C17" s="21" t="s">
        <v>35</v>
      </c>
      <c r="D17" s="77"/>
      <c r="E17" s="77"/>
      <c r="F17" s="77"/>
      <c r="G17" s="77"/>
      <c r="H17" s="77"/>
      <c r="I17" s="77"/>
      <c r="J17" s="77"/>
      <c r="K17" s="77"/>
      <c r="L17" s="77"/>
      <c r="M17" s="77"/>
      <c r="N17" s="77"/>
      <c r="O17" s="77"/>
      <c r="P17" s="74">
        <f t="shared" si="0"/>
        <v>0</v>
      </c>
    </row>
    <row r="18" spans="1:18" x14ac:dyDescent="0.2">
      <c r="A18" s="78"/>
      <c r="B18" s="79" t="s">
        <v>218</v>
      </c>
      <c r="C18" s="78" t="s">
        <v>35</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2">
      <c r="A19" s="4"/>
      <c r="B19" s="3"/>
      <c r="C19" s="3"/>
      <c r="D19" s="3"/>
      <c r="E19" s="3"/>
      <c r="F19" s="3"/>
      <c r="G19" s="3"/>
      <c r="H19" s="3"/>
      <c r="I19" s="3"/>
      <c r="J19" s="3"/>
      <c r="K19" s="3"/>
      <c r="L19" s="3"/>
      <c r="M19" s="3"/>
      <c r="N19" s="3"/>
      <c r="O19" s="3"/>
      <c r="P19" s="3"/>
    </row>
    <row r="20" spans="1:18" x14ac:dyDescent="0.2">
      <c r="A20" s="4"/>
      <c r="B20" s="1" t="s">
        <v>219</v>
      </c>
      <c r="C20" s="15"/>
      <c r="D20" s="3"/>
      <c r="E20" s="3"/>
      <c r="F20" s="3"/>
      <c r="G20" s="3"/>
      <c r="H20" s="3"/>
      <c r="I20" s="3"/>
      <c r="J20" s="3"/>
      <c r="K20" s="3"/>
      <c r="L20" s="3"/>
      <c r="M20" s="3"/>
      <c r="N20" s="3"/>
      <c r="O20" s="31" t="s">
        <v>228</v>
      </c>
      <c r="P20" s="75">
        <f>+P3</f>
        <v>2027</v>
      </c>
    </row>
    <row r="21" spans="1:18" ht="15" customHeight="1" x14ac:dyDescent="0.2">
      <c r="A21" s="100" t="s">
        <v>229</v>
      </c>
      <c r="B21" s="100" t="s">
        <v>68</v>
      </c>
      <c r="C21" s="101" t="s">
        <v>225</v>
      </c>
      <c r="D21" s="103" t="s">
        <v>226</v>
      </c>
      <c r="E21" s="103"/>
      <c r="F21" s="103"/>
      <c r="G21" s="103"/>
      <c r="H21" s="103"/>
      <c r="I21" s="103"/>
      <c r="J21" s="103"/>
      <c r="K21" s="103"/>
      <c r="L21" s="103"/>
      <c r="M21" s="103"/>
      <c r="N21" s="103"/>
      <c r="O21" s="103"/>
      <c r="P21" s="100" t="s">
        <v>227</v>
      </c>
    </row>
    <row r="22" spans="1:18" ht="24.75" customHeight="1" x14ac:dyDescent="0.2">
      <c r="A22" s="100"/>
      <c r="B22" s="100"/>
      <c r="C22" s="102"/>
      <c r="D22" s="32" t="s">
        <v>70</v>
      </c>
      <c r="E22" s="32" t="s">
        <v>11</v>
      </c>
      <c r="F22" s="32" t="s">
        <v>1</v>
      </c>
      <c r="G22" s="32" t="s">
        <v>2</v>
      </c>
      <c r="H22" s="32" t="s">
        <v>12</v>
      </c>
      <c r="I22" s="32" t="s">
        <v>3</v>
      </c>
      <c r="J22" s="32" t="s">
        <v>4</v>
      </c>
      <c r="K22" s="32" t="s">
        <v>13</v>
      </c>
      <c r="L22" s="32" t="s">
        <v>14</v>
      </c>
      <c r="M22" s="32" t="s">
        <v>15</v>
      </c>
      <c r="N22" s="32" t="s">
        <v>16</v>
      </c>
      <c r="O22" s="32" t="s">
        <v>17</v>
      </c>
      <c r="P22" s="100"/>
    </row>
    <row r="23" spans="1:18" x14ac:dyDescent="0.2">
      <c r="A23" s="72">
        <v>1</v>
      </c>
      <c r="B23" s="76" t="s">
        <v>72</v>
      </c>
      <c r="C23" s="21" t="s">
        <v>35</v>
      </c>
      <c r="D23" s="77"/>
      <c r="E23" s="77"/>
      <c r="F23" s="77"/>
      <c r="G23" s="77"/>
      <c r="H23" s="77"/>
      <c r="I23" s="77"/>
      <c r="J23" s="77"/>
      <c r="K23" s="77"/>
      <c r="L23" s="77"/>
      <c r="M23" s="77"/>
      <c r="N23" s="77"/>
      <c r="O23" s="77"/>
      <c r="P23" s="74">
        <f t="shared" ref="P23:P27" si="2">SUM(D23:O23)</f>
        <v>0</v>
      </c>
    </row>
    <row r="24" spans="1:18" x14ac:dyDescent="0.2">
      <c r="A24" s="73">
        <v>2</v>
      </c>
      <c r="B24" s="76" t="s">
        <v>215</v>
      </c>
      <c r="C24" s="21" t="s">
        <v>35</v>
      </c>
      <c r="D24" s="77"/>
      <c r="E24" s="77"/>
      <c r="F24" s="77"/>
      <c r="G24" s="77"/>
      <c r="H24" s="77"/>
      <c r="I24" s="77"/>
      <c r="J24" s="77"/>
      <c r="K24" s="77"/>
      <c r="L24" s="77"/>
      <c r="M24" s="77"/>
      <c r="N24" s="77"/>
      <c r="O24" s="77"/>
      <c r="P24" s="74">
        <f t="shared" si="2"/>
        <v>0</v>
      </c>
      <c r="R24" s="69"/>
    </row>
    <row r="25" spans="1:18" x14ac:dyDescent="0.2">
      <c r="A25" s="73">
        <v>3</v>
      </c>
      <c r="B25" s="76" t="s">
        <v>216</v>
      </c>
      <c r="C25" s="21" t="s">
        <v>35</v>
      </c>
      <c r="D25" s="77"/>
      <c r="E25" s="77"/>
      <c r="F25" s="77"/>
      <c r="G25" s="77"/>
      <c r="H25" s="77"/>
      <c r="I25" s="77"/>
      <c r="J25" s="77"/>
      <c r="K25" s="77"/>
      <c r="L25" s="77"/>
      <c r="M25" s="77"/>
      <c r="N25" s="77"/>
      <c r="O25" s="77"/>
      <c r="P25" s="74">
        <f t="shared" si="2"/>
        <v>0</v>
      </c>
      <c r="R25" s="69"/>
    </row>
    <row r="26" spans="1:18" x14ac:dyDescent="0.2">
      <c r="A26" s="72">
        <v>4</v>
      </c>
      <c r="B26" s="76" t="s">
        <v>90</v>
      </c>
      <c r="C26" s="21" t="s">
        <v>35</v>
      </c>
      <c r="D26" s="77"/>
      <c r="E26" s="77"/>
      <c r="F26" s="77"/>
      <c r="G26" s="77"/>
      <c r="H26" s="77"/>
      <c r="I26" s="77"/>
      <c r="J26" s="77"/>
      <c r="K26" s="77"/>
      <c r="L26" s="77"/>
      <c r="M26" s="77"/>
      <c r="N26" s="77"/>
      <c r="O26" s="77"/>
      <c r="P26" s="74">
        <f t="shared" si="2"/>
        <v>0</v>
      </c>
      <c r="R26" s="69"/>
    </row>
    <row r="27" spans="1:18" x14ac:dyDescent="0.2">
      <c r="A27" s="72">
        <v>5</v>
      </c>
      <c r="B27" s="76" t="s">
        <v>220</v>
      </c>
      <c r="C27" s="21" t="s">
        <v>35</v>
      </c>
      <c r="D27" s="77"/>
      <c r="E27" s="77"/>
      <c r="F27" s="77"/>
      <c r="G27" s="77"/>
      <c r="H27" s="77"/>
      <c r="I27" s="77"/>
      <c r="J27" s="77"/>
      <c r="K27" s="77"/>
      <c r="L27" s="77"/>
      <c r="M27" s="77"/>
      <c r="N27" s="77"/>
      <c r="O27" s="77"/>
      <c r="P27" s="74">
        <f t="shared" si="2"/>
        <v>0</v>
      </c>
      <c r="R27" s="69"/>
    </row>
    <row r="28" spans="1:18" x14ac:dyDescent="0.2">
      <c r="A28" s="78"/>
      <c r="B28" s="79" t="s">
        <v>218</v>
      </c>
      <c r="C28" s="78" t="s">
        <v>35</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2">
      <c r="B33" s="1" t="s">
        <v>221</v>
      </c>
      <c r="O33" s="31" t="s">
        <v>228</v>
      </c>
      <c r="P33" s="75">
        <f>+P20</f>
        <v>2027</v>
      </c>
    </row>
    <row r="34" spans="1:18" ht="15" customHeight="1" x14ac:dyDescent="0.2">
      <c r="A34" s="100" t="s">
        <v>229</v>
      </c>
      <c r="B34" s="100" t="s">
        <v>68</v>
      </c>
      <c r="C34" s="101" t="s">
        <v>225</v>
      </c>
      <c r="D34" s="103" t="s">
        <v>226</v>
      </c>
      <c r="E34" s="103"/>
      <c r="F34" s="103"/>
      <c r="G34" s="103"/>
      <c r="H34" s="103"/>
      <c r="I34" s="103"/>
      <c r="J34" s="103"/>
      <c r="K34" s="103"/>
      <c r="L34" s="103"/>
      <c r="M34" s="103"/>
      <c r="N34" s="103"/>
      <c r="O34" s="103"/>
      <c r="P34" s="100" t="s">
        <v>227</v>
      </c>
    </row>
    <row r="35" spans="1:18" ht="22.5" customHeight="1" x14ac:dyDescent="0.2">
      <c r="A35" s="100"/>
      <c r="B35" s="100"/>
      <c r="C35" s="102"/>
      <c r="D35" s="32" t="s">
        <v>70</v>
      </c>
      <c r="E35" s="32" t="s">
        <v>11</v>
      </c>
      <c r="F35" s="32" t="s">
        <v>1</v>
      </c>
      <c r="G35" s="32" t="s">
        <v>2</v>
      </c>
      <c r="H35" s="32" t="s">
        <v>12</v>
      </c>
      <c r="I35" s="32" t="s">
        <v>3</v>
      </c>
      <c r="J35" s="32" t="s">
        <v>4</v>
      </c>
      <c r="K35" s="32" t="s">
        <v>13</v>
      </c>
      <c r="L35" s="32" t="s">
        <v>14</v>
      </c>
      <c r="M35" s="32" t="s">
        <v>15</v>
      </c>
      <c r="N35" s="32" t="s">
        <v>16</v>
      </c>
      <c r="O35" s="32" t="s">
        <v>17</v>
      </c>
      <c r="P35" s="100"/>
    </row>
    <row r="36" spans="1:18" x14ac:dyDescent="0.2">
      <c r="A36" s="73">
        <v>2</v>
      </c>
      <c r="B36" s="76" t="s">
        <v>102</v>
      </c>
      <c r="C36" s="21" t="s">
        <v>35</v>
      </c>
      <c r="D36" s="77"/>
      <c r="E36" s="77"/>
      <c r="F36" s="77"/>
      <c r="G36" s="77"/>
      <c r="H36" s="77"/>
      <c r="I36" s="77"/>
      <c r="J36" s="77"/>
      <c r="K36" s="77"/>
      <c r="L36" s="77"/>
      <c r="M36" s="77"/>
      <c r="N36" s="77"/>
      <c r="O36" s="77"/>
      <c r="P36" s="74">
        <f t="shared" ref="P36:P42" si="4">SUM(D36:O36)</f>
        <v>0</v>
      </c>
      <c r="R36" s="69"/>
    </row>
    <row r="37" spans="1:18" x14ac:dyDescent="0.2">
      <c r="A37" s="73">
        <v>3</v>
      </c>
      <c r="B37" s="76" t="s">
        <v>107</v>
      </c>
      <c r="C37" s="21" t="s">
        <v>35</v>
      </c>
      <c r="D37" s="77"/>
      <c r="E37" s="77"/>
      <c r="F37" s="77"/>
      <c r="G37" s="77"/>
      <c r="H37" s="77"/>
      <c r="I37" s="77"/>
      <c r="J37" s="77"/>
      <c r="K37" s="77"/>
      <c r="L37" s="77"/>
      <c r="M37" s="77"/>
      <c r="N37" s="77"/>
      <c r="O37" s="77"/>
      <c r="P37" s="74">
        <f t="shared" si="4"/>
        <v>0</v>
      </c>
      <c r="R37" s="69"/>
    </row>
    <row r="38" spans="1:18" x14ac:dyDescent="0.2">
      <c r="A38" s="73">
        <v>4</v>
      </c>
      <c r="B38" s="76" t="s">
        <v>111</v>
      </c>
      <c r="C38" s="21" t="s">
        <v>35</v>
      </c>
      <c r="D38" s="77"/>
      <c r="E38" s="77"/>
      <c r="F38" s="77"/>
      <c r="G38" s="77"/>
      <c r="H38" s="77"/>
      <c r="I38" s="77"/>
      <c r="J38" s="77"/>
      <c r="K38" s="77"/>
      <c r="L38" s="77"/>
      <c r="M38" s="77"/>
      <c r="N38" s="77"/>
      <c r="O38" s="77"/>
      <c r="P38" s="74">
        <f t="shared" si="4"/>
        <v>0</v>
      </c>
      <c r="R38" s="69"/>
    </row>
    <row r="39" spans="1:18" x14ac:dyDescent="0.2">
      <c r="A39" s="73">
        <v>5</v>
      </c>
      <c r="B39" s="76" t="s">
        <v>115</v>
      </c>
      <c r="C39" s="21" t="s">
        <v>35</v>
      </c>
      <c r="D39" s="77"/>
      <c r="E39" s="77"/>
      <c r="F39" s="77"/>
      <c r="G39" s="77"/>
      <c r="H39" s="77"/>
      <c r="I39" s="77"/>
      <c r="J39" s="77"/>
      <c r="K39" s="77"/>
      <c r="L39" s="77"/>
      <c r="M39" s="77"/>
      <c r="N39" s="77"/>
      <c r="O39" s="77"/>
      <c r="P39" s="74">
        <f t="shared" si="4"/>
        <v>0</v>
      </c>
    </row>
    <row r="40" spans="1:18" x14ac:dyDescent="0.2">
      <c r="A40" s="73">
        <v>6</v>
      </c>
      <c r="B40" s="76" t="s">
        <v>122</v>
      </c>
      <c r="C40" s="21" t="s">
        <v>35</v>
      </c>
      <c r="D40" s="77"/>
      <c r="E40" s="77"/>
      <c r="F40" s="77"/>
      <c r="G40" s="77"/>
      <c r="H40" s="77"/>
      <c r="I40" s="77"/>
      <c r="J40" s="77"/>
      <c r="K40" s="77"/>
      <c r="L40" s="77"/>
      <c r="M40" s="77"/>
      <c r="N40" s="77"/>
      <c r="O40" s="77"/>
      <c r="P40" s="74">
        <f t="shared" si="4"/>
        <v>0</v>
      </c>
    </row>
    <row r="41" spans="1:18" x14ac:dyDescent="0.2">
      <c r="A41" s="73">
        <v>7</v>
      </c>
      <c r="B41" s="76" t="s">
        <v>124</v>
      </c>
      <c r="C41" s="21" t="s">
        <v>35</v>
      </c>
      <c r="D41" s="77"/>
      <c r="E41" s="77"/>
      <c r="F41" s="77"/>
      <c r="G41" s="77"/>
      <c r="H41" s="77"/>
      <c r="I41" s="77"/>
      <c r="J41" s="77"/>
      <c r="K41" s="77"/>
      <c r="L41" s="77"/>
      <c r="M41" s="77"/>
      <c r="N41" s="77"/>
      <c r="O41" s="77"/>
      <c r="P41" s="74">
        <f t="shared" si="4"/>
        <v>0</v>
      </c>
    </row>
    <row r="42" spans="1:18" x14ac:dyDescent="0.2">
      <c r="A42" s="78"/>
      <c r="B42" s="79" t="s">
        <v>218</v>
      </c>
      <c r="C42" s="78" t="s">
        <v>35</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2">
      <c r="A44" s="4"/>
      <c r="B44" s="15" t="s">
        <v>222</v>
      </c>
      <c r="C44" s="15"/>
      <c r="D44" s="3"/>
      <c r="E44" s="3"/>
      <c r="F44" s="3"/>
      <c r="G44" s="3"/>
      <c r="H44" s="3"/>
      <c r="I44" s="3"/>
      <c r="J44" s="3"/>
      <c r="K44" s="3"/>
      <c r="L44" s="3"/>
      <c r="M44" s="3"/>
      <c r="N44" s="3"/>
      <c r="O44" s="31" t="s">
        <v>228</v>
      </c>
      <c r="P44" s="75">
        <f>+P3</f>
        <v>2027</v>
      </c>
    </row>
    <row r="45" spans="1:18" ht="15" customHeight="1" x14ac:dyDescent="0.2">
      <c r="A45" s="100" t="s">
        <v>229</v>
      </c>
      <c r="B45" s="100" t="s">
        <v>68</v>
      </c>
      <c r="C45" s="101" t="s">
        <v>225</v>
      </c>
      <c r="D45" s="103" t="s">
        <v>226</v>
      </c>
      <c r="E45" s="103"/>
      <c r="F45" s="103"/>
      <c r="G45" s="103"/>
      <c r="H45" s="103"/>
      <c r="I45" s="103"/>
      <c r="J45" s="103"/>
      <c r="K45" s="103"/>
      <c r="L45" s="103"/>
      <c r="M45" s="103"/>
      <c r="N45" s="103"/>
      <c r="O45" s="103"/>
      <c r="P45" s="100" t="s">
        <v>227</v>
      </c>
    </row>
    <row r="46" spans="1:18" ht="19.5" customHeight="1" x14ac:dyDescent="0.2">
      <c r="A46" s="100"/>
      <c r="B46" s="100"/>
      <c r="C46" s="102"/>
      <c r="D46" s="32" t="s">
        <v>70</v>
      </c>
      <c r="E46" s="32" t="s">
        <v>11</v>
      </c>
      <c r="F46" s="32" t="s">
        <v>1</v>
      </c>
      <c r="G46" s="32" t="s">
        <v>2</v>
      </c>
      <c r="H46" s="32" t="s">
        <v>12</v>
      </c>
      <c r="I46" s="32" t="s">
        <v>3</v>
      </c>
      <c r="J46" s="32" t="s">
        <v>4</v>
      </c>
      <c r="K46" s="32" t="s">
        <v>13</v>
      </c>
      <c r="L46" s="32" t="s">
        <v>14</v>
      </c>
      <c r="M46" s="32" t="s">
        <v>15</v>
      </c>
      <c r="N46" s="32" t="s">
        <v>16</v>
      </c>
      <c r="O46" s="32" t="s">
        <v>17</v>
      </c>
      <c r="P46" s="100"/>
    </row>
    <row r="47" spans="1:18" ht="30" x14ac:dyDescent="0.2">
      <c r="A47" s="70">
        <v>1</v>
      </c>
      <c r="B47" s="71" t="s">
        <v>136</v>
      </c>
      <c r="C47" s="70" t="s">
        <v>230</v>
      </c>
      <c r="D47" s="77"/>
      <c r="E47" s="77"/>
      <c r="F47" s="77"/>
      <c r="G47" s="77"/>
      <c r="H47" s="77"/>
      <c r="I47" s="77"/>
      <c r="J47" s="77"/>
      <c r="K47" s="77"/>
      <c r="L47" s="77"/>
      <c r="M47" s="77"/>
      <c r="N47" s="77"/>
      <c r="O47" s="77"/>
      <c r="P47" s="74">
        <f>SUM(D47:O47)</f>
        <v>0</v>
      </c>
    </row>
    <row r="48" spans="1:18" ht="30" x14ac:dyDescent="0.2">
      <c r="A48" s="70">
        <v>2</v>
      </c>
      <c r="B48" s="71" t="s">
        <v>223</v>
      </c>
      <c r="C48" s="70" t="s">
        <v>230</v>
      </c>
      <c r="D48" s="77"/>
      <c r="E48" s="77"/>
      <c r="F48" s="77"/>
      <c r="G48" s="77"/>
      <c r="H48" s="77"/>
      <c r="I48" s="77"/>
      <c r="J48" s="77"/>
      <c r="K48" s="77"/>
      <c r="L48" s="77"/>
      <c r="M48" s="77"/>
      <c r="N48" s="77"/>
      <c r="O48" s="77"/>
      <c r="P48" s="74">
        <f>SUM(D48:O48)</f>
        <v>0</v>
      </c>
    </row>
    <row r="49" spans="1:16" ht="30" x14ac:dyDescent="0.2">
      <c r="A49" s="78"/>
      <c r="B49" s="79" t="s">
        <v>224</v>
      </c>
      <c r="C49" s="81" t="s">
        <v>230</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4" priority="4">
      <formula>LEN(TRIM(D6))=0</formula>
    </cfRule>
  </conditionalFormatting>
  <conditionalFormatting sqref="D23:O27">
    <cfRule type="containsBlanks" dxfId="13" priority="1">
      <formula>LEN(TRIM(D23))=0</formula>
    </cfRule>
  </conditionalFormatting>
  <conditionalFormatting sqref="D36:O41">
    <cfRule type="containsBlanks" dxfId="12" priority="2">
      <formula>LEN(TRIM(D36))=0</formula>
    </cfRule>
  </conditionalFormatting>
  <conditionalFormatting sqref="D47:O48">
    <cfRule type="containsBlanks" dxfId="11"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9"/>
  <sheetViews>
    <sheetView topLeftCell="A45" workbookViewId="0">
      <selection activeCell="B2" sqref="B2"/>
    </sheetView>
  </sheetViews>
  <sheetFormatPr baseColWidth="10" defaultColWidth="8.83203125" defaultRowHeight="15" x14ac:dyDescent="0.2"/>
  <cols>
    <col min="1" max="1" width="5.33203125" style="2" customWidth="1"/>
    <col min="2" max="2" width="30.5" customWidth="1"/>
    <col min="3" max="3" width="8.6640625" customWidth="1"/>
    <col min="4" max="12" width="6.5" customWidth="1"/>
    <col min="13" max="13" width="7.5" bestFit="1" customWidth="1"/>
    <col min="14" max="15" width="6.5" customWidth="1"/>
    <col min="16" max="16" width="7.5" bestFit="1" customWidth="1"/>
  </cols>
  <sheetData>
    <row r="1" spans="1:18" ht="16" thickBot="1" x14ac:dyDescent="0.25">
      <c r="A1" s="8"/>
      <c r="B1" s="14" t="s">
        <v>213</v>
      </c>
      <c r="C1" s="8">
        <v>2028</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4"/>
      <c r="B3" s="15" t="s">
        <v>214</v>
      </c>
      <c r="C3" s="15"/>
      <c r="D3" s="3"/>
      <c r="E3" s="3"/>
      <c r="F3" s="3"/>
      <c r="G3" s="3"/>
      <c r="H3" s="3"/>
      <c r="I3" s="3"/>
      <c r="J3" s="3"/>
      <c r="K3" s="3"/>
      <c r="L3" s="3"/>
      <c r="M3" s="3"/>
      <c r="N3" s="3"/>
      <c r="O3" s="31" t="s">
        <v>228</v>
      </c>
      <c r="P3" s="75">
        <f>+C1</f>
        <v>2028</v>
      </c>
    </row>
    <row r="4" spans="1:18" ht="15" customHeight="1" x14ac:dyDescent="0.2">
      <c r="A4" s="100" t="s">
        <v>229</v>
      </c>
      <c r="B4" s="100" t="s">
        <v>68</v>
      </c>
      <c r="C4" s="101" t="s">
        <v>225</v>
      </c>
      <c r="D4" s="103" t="s">
        <v>226</v>
      </c>
      <c r="E4" s="103"/>
      <c r="F4" s="103"/>
      <c r="G4" s="103"/>
      <c r="H4" s="103"/>
      <c r="I4" s="103"/>
      <c r="J4" s="103"/>
      <c r="K4" s="103"/>
      <c r="L4" s="103"/>
      <c r="M4" s="103"/>
      <c r="N4" s="103"/>
      <c r="O4" s="103"/>
      <c r="P4" s="100" t="s">
        <v>227</v>
      </c>
    </row>
    <row r="5" spans="1:18" ht="21" customHeight="1" x14ac:dyDescent="0.2">
      <c r="A5" s="100"/>
      <c r="B5" s="100"/>
      <c r="C5" s="102"/>
      <c r="D5" s="32" t="s">
        <v>70</v>
      </c>
      <c r="E5" s="32" t="s">
        <v>11</v>
      </c>
      <c r="F5" s="32" t="s">
        <v>1</v>
      </c>
      <c r="G5" s="32" t="s">
        <v>2</v>
      </c>
      <c r="H5" s="32" t="s">
        <v>12</v>
      </c>
      <c r="I5" s="32" t="s">
        <v>3</v>
      </c>
      <c r="J5" s="32" t="s">
        <v>4</v>
      </c>
      <c r="K5" s="32" t="s">
        <v>13</v>
      </c>
      <c r="L5" s="32" t="s">
        <v>14</v>
      </c>
      <c r="M5" s="32" t="s">
        <v>15</v>
      </c>
      <c r="N5" s="32" t="s">
        <v>16</v>
      </c>
      <c r="O5" s="32" t="s">
        <v>17</v>
      </c>
      <c r="P5" s="100"/>
    </row>
    <row r="6" spans="1:18" x14ac:dyDescent="0.2">
      <c r="A6" s="72">
        <v>1</v>
      </c>
      <c r="B6" s="76" t="s">
        <v>72</v>
      </c>
      <c r="C6" s="21" t="s">
        <v>35</v>
      </c>
      <c r="D6" s="77"/>
      <c r="E6" s="77"/>
      <c r="F6" s="77"/>
      <c r="G6" s="77"/>
      <c r="H6" s="77"/>
      <c r="I6" s="77"/>
      <c r="J6" s="77"/>
      <c r="K6" s="77"/>
      <c r="L6" s="77"/>
      <c r="M6" s="77"/>
      <c r="N6" s="77"/>
      <c r="O6" s="77"/>
      <c r="P6" s="74">
        <f t="shared" ref="P6:P18" si="0">SUM(D6:O6)</f>
        <v>0</v>
      </c>
    </row>
    <row r="7" spans="1:18" x14ac:dyDescent="0.2">
      <c r="A7" s="73">
        <v>2</v>
      </c>
      <c r="B7" s="76" t="s">
        <v>215</v>
      </c>
      <c r="C7" s="21" t="s">
        <v>35</v>
      </c>
      <c r="D7" s="77"/>
      <c r="E7" s="77"/>
      <c r="F7" s="77"/>
      <c r="G7" s="77"/>
      <c r="H7" s="77"/>
      <c r="I7" s="77"/>
      <c r="J7" s="77"/>
      <c r="K7" s="77"/>
      <c r="L7" s="77"/>
      <c r="M7" s="77"/>
      <c r="N7" s="77"/>
      <c r="O7" s="77"/>
      <c r="P7" s="74">
        <f t="shared" si="0"/>
        <v>0</v>
      </c>
      <c r="R7" s="69"/>
    </row>
    <row r="8" spans="1:18" x14ac:dyDescent="0.2">
      <c r="A8" s="73">
        <v>3</v>
      </c>
      <c r="B8" s="76" t="s">
        <v>216</v>
      </c>
      <c r="C8" s="21" t="s">
        <v>35</v>
      </c>
      <c r="D8" s="77"/>
      <c r="E8" s="77"/>
      <c r="F8" s="77"/>
      <c r="G8" s="77"/>
      <c r="H8" s="77"/>
      <c r="I8" s="77"/>
      <c r="J8" s="77"/>
      <c r="K8" s="77"/>
      <c r="L8" s="77"/>
      <c r="M8" s="77"/>
      <c r="N8" s="77"/>
      <c r="O8" s="77"/>
      <c r="P8" s="74">
        <f t="shared" si="0"/>
        <v>0</v>
      </c>
      <c r="R8" s="69"/>
    </row>
    <row r="9" spans="1:18" x14ac:dyDescent="0.2">
      <c r="A9" s="72">
        <v>4</v>
      </c>
      <c r="B9" s="76" t="s">
        <v>90</v>
      </c>
      <c r="C9" s="21" t="s">
        <v>35</v>
      </c>
      <c r="D9" s="77"/>
      <c r="E9" s="77"/>
      <c r="F9" s="77"/>
      <c r="G9" s="77"/>
      <c r="H9" s="77"/>
      <c r="I9" s="77"/>
      <c r="J9" s="77"/>
      <c r="K9" s="77"/>
      <c r="L9" s="77"/>
      <c r="M9" s="77"/>
      <c r="N9" s="77"/>
      <c r="O9" s="77"/>
      <c r="P9" s="74">
        <f t="shared" si="0"/>
        <v>0</v>
      </c>
      <c r="R9" s="69"/>
    </row>
    <row r="10" spans="1:18" x14ac:dyDescent="0.2">
      <c r="A10" s="73">
        <v>5</v>
      </c>
      <c r="B10" s="76" t="s">
        <v>95</v>
      </c>
      <c r="C10" s="21" t="s">
        <v>35</v>
      </c>
      <c r="D10" s="77"/>
      <c r="E10" s="77"/>
      <c r="F10" s="77"/>
      <c r="G10" s="77"/>
      <c r="H10" s="77"/>
      <c r="I10" s="77"/>
      <c r="J10" s="77"/>
      <c r="K10" s="77"/>
      <c r="L10" s="77"/>
      <c r="M10" s="77"/>
      <c r="N10" s="77"/>
      <c r="O10" s="77"/>
      <c r="P10" s="74">
        <f t="shared" si="0"/>
        <v>0</v>
      </c>
      <c r="R10" s="69"/>
    </row>
    <row r="11" spans="1:18" x14ac:dyDescent="0.2">
      <c r="A11" s="73">
        <v>6</v>
      </c>
      <c r="B11" s="76" t="s">
        <v>102</v>
      </c>
      <c r="C11" s="21" t="s">
        <v>35</v>
      </c>
      <c r="D11" s="77"/>
      <c r="E11" s="77"/>
      <c r="F11" s="77"/>
      <c r="G11" s="77"/>
      <c r="H11" s="77"/>
      <c r="I11" s="77"/>
      <c r="J11" s="77"/>
      <c r="K11" s="77"/>
      <c r="L11" s="77"/>
      <c r="M11" s="77"/>
      <c r="N11" s="77"/>
      <c r="O11" s="77"/>
      <c r="P11" s="74">
        <f t="shared" si="0"/>
        <v>0</v>
      </c>
      <c r="R11" s="69"/>
    </row>
    <row r="12" spans="1:18" x14ac:dyDescent="0.2">
      <c r="A12" s="72">
        <v>7</v>
      </c>
      <c r="B12" s="76" t="s">
        <v>107</v>
      </c>
      <c r="C12" s="21" t="s">
        <v>35</v>
      </c>
      <c r="D12" s="77"/>
      <c r="E12" s="77"/>
      <c r="F12" s="77"/>
      <c r="G12" s="77"/>
      <c r="H12" s="77"/>
      <c r="I12" s="77"/>
      <c r="J12" s="77"/>
      <c r="K12" s="77"/>
      <c r="L12" s="77"/>
      <c r="M12" s="77"/>
      <c r="N12" s="77"/>
      <c r="O12" s="77"/>
      <c r="P12" s="74">
        <f t="shared" si="0"/>
        <v>0</v>
      </c>
      <c r="R12" s="69"/>
    </row>
    <row r="13" spans="1:18" x14ac:dyDescent="0.2">
      <c r="A13" s="73">
        <v>8</v>
      </c>
      <c r="B13" s="76" t="s">
        <v>111</v>
      </c>
      <c r="C13" s="21" t="s">
        <v>35</v>
      </c>
      <c r="D13" s="77"/>
      <c r="E13" s="77"/>
      <c r="F13" s="77"/>
      <c r="G13" s="77"/>
      <c r="H13" s="77"/>
      <c r="I13" s="77"/>
      <c r="J13" s="77"/>
      <c r="K13" s="77"/>
      <c r="L13" s="77"/>
      <c r="M13" s="77"/>
      <c r="N13" s="77"/>
      <c r="O13" s="77"/>
      <c r="P13" s="74">
        <f t="shared" si="0"/>
        <v>0</v>
      </c>
      <c r="R13" s="69"/>
    </row>
    <row r="14" spans="1:18" x14ac:dyDescent="0.2">
      <c r="A14" s="73">
        <v>9</v>
      </c>
      <c r="B14" s="76" t="s">
        <v>115</v>
      </c>
      <c r="C14" s="21" t="s">
        <v>35</v>
      </c>
      <c r="D14" s="77"/>
      <c r="E14" s="77"/>
      <c r="F14" s="77"/>
      <c r="G14" s="77"/>
      <c r="H14" s="77"/>
      <c r="I14" s="77"/>
      <c r="J14" s="77"/>
      <c r="K14" s="77"/>
      <c r="L14" s="77"/>
      <c r="M14" s="77"/>
      <c r="N14" s="77"/>
      <c r="O14" s="77"/>
      <c r="P14" s="74">
        <f t="shared" si="0"/>
        <v>0</v>
      </c>
    </row>
    <row r="15" spans="1:18" x14ac:dyDescent="0.2">
      <c r="A15" s="72">
        <v>10</v>
      </c>
      <c r="B15" s="76" t="s">
        <v>122</v>
      </c>
      <c r="C15" s="21" t="s">
        <v>35</v>
      </c>
      <c r="D15" s="77"/>
      <c r="E15" s="77"/>
      <c r="F15" s="77"/>
      <c r="G15" s="77"/>
      <c r="H15" s="77"/>
      <c r="I15" s="77"/>
      <c r="J15" s="77"/>
      <c r="K15" s="77"/>
      <c r="L15" s="77"/>
      <c r="M15" s="77"/>
      <c r="N15" s="77"/>
      <c r="O15" s="77"/>
      <c r="P15" s="74">
        <f t="shared" si="0"/>
        <v>0</v>
      </c>
    </row>
    <row r="16" spans="1:18" x14ac:dyDescent="0.2">
      <c r="A16" s="73">
        <v>11</v>
      </c>
      <c r="B16" s="76" t="s">
        <v>124</v>
      </c>
      <c r="C16" s="21" t="s">
        <v>35</v>
      </c>
      <c r="D16" s="77"/>
      <c r="E16" s="77"/>
      <c r="F16" s="77"/>
      <c r="G16" s="77"/>
      <c r="H16" s="77"/>
      <c r="I16" s="77"/>
      <c r="J16" s="77"/>
      <c r="K16" s="77"/>
      <c r="L16" s="77"/>
      <c r="M16" s="77"/>
      <c r="N16" s="77"/>
      <c r="O16" s="77"/>
      <c r="P16" s="74">
        <f t="shared" si="0"/>
        <v>0</v>
      </c>
    </row>
    <row r="17" spans="1:18" x14ac:dyDescent="0.2">
      <c r="A17" s="73">
        <v>12</v>
      </c>
      <c r="B17" s="76" t="s">
        <v>217</v>
      </c>
      <c r="C17" s="21" t="s">
        <v>35</v>
      </c>
      <c r="D17" s="77"/>
      <c r="E17" s="77"/>
      <c r="F17" s="77"/>
      <c r="G17" s="77"/>
      <c r="H17" s="77"/>
      <c r="I17" s="77"/>
      <c r="J17" s="77"/>
      <c r="K17" s="77"/>
      <c r="L17" s="77"/>
      <c r="M17" s="77"/>
      <c r="N17" s="77"/>
      <c r="O17" s="77"/>
      <c r="P17" s="74">
        <f t="shared" si="0"/>
        <v>0</v>
      </c>
    </row>
    <row r="18" spans="1:18" x14ac:dyDescent="0.2">
      <c r="A18" s="78"/>
      <c r="B18" s="79" t="s">
        <v>218</v>
      </c>
      <c r="C18" s="78" t="s">
        <v>35</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2">
      <c r="A19" s="4"/>
      <c r="B19" s="3"/>
      <c r="C19" s="3"/>
      <c r="D19" s="3"/>
      <c r="E19" s="3"/>
      <c r="F19" s="3"/>
      <c r="G19" s="3"/>
      <c r="H19" s="3"/>
      <c r="I19" s="3"/>
      <c r="J19" s="3"/>
      <c r="K19" s="3"/>
      <c r="L19" s="3"/>
      <c r="M19" s="3"/>
      <c r="N19" s="3"/>
      <c r="O19" s="3"/>
      <c r="P19" s="3"/>
    </row>
    <row r="20" spans="1:18" x14ac:dyDescent="0.2">
      <c r="A20" s="4"/>
      <c r="B20" s="1" t="s">
        <v>219</v>
      </c>
      <c r="C20" s="15"/>
      <c r="D20" s="3"/>
      <c r="E20" s="3"/>
      <c r="F20" s="3"/>
      <c r="G20" s="3"/>
      <c r="H20" s="3"/>
      <c r="I20" s="3"/>
      <c r="J20" s="3"/>
      <c r="K20" s="3"/>
      <c r="L20" s="3"/>
      <c r="M20" s="3"/>
      <c r="N20" s="3"/>
      <c r="O20" s="31" t="s">
        <v>228</v>
      </c>
      <c r="P20" s="75">
        <f>+P3</f>
        <v>2028</v>
      </c>
    </row>
    <row r="21" spans="1:18" ht="15" customHeight="1" x14ac:dyDescent="0.2">
      <c r="A21" s="100" t="s">
        <v>229</v>
      </c>
      <c r="B21" s="100" t="s">
        <v>68</v>
      </c>
      <c r="C21" s="101" t="s">
        <v>225</v>
      </c>
      <c r="D21" s="103" t="s">
        <v>226</v>
      </c>
      <c r="E21" s="103"/>
      <c r="F21" s="103"/>
      <c r="G21" s="103"/>
      <c r="H21" s="103"/>
      <c r="I21" s="103"/>
      <c r="J21" s="103"/>
      <c r="K21" s="103"/>
      <c r="L21" s="103"/>
      <c r="M21" s="103"/>
      <c r="N21" s="103"/>
      <c r="O21" s="103"/>
      <c r="P21" s="100" t="s">
        <v>227</v>
      </c>
    </row>
    <row r="22" spans="1:18" ht="21" customHeight="1" x14ac:dyDescent="0.2">
      <c r="A22" s="100"/>
      <c r="B22" s="100"/>
      <c r="C22" s="102"/>
      <c r="D22" s="32" t="s">
        <v>70</v>
      </c>
      <c r="E22" s="32" t="s">
        <v>11</v>
      </c>
      <c r="F22" s="32" t="s">
        <v>1</v>
      </c>
      <c r="G22" s="32" t="s">
        <v>2</v>
      </c>
      <c r="H22" s="32" t="s">
        <v>12</v>
      </c>
      <c r="I22" s="32" t="s">
        <v>3</v>
      </c>
      <c r="J22" s="32" t="s">
        <v>4</v>
      </c>
      <c r="K22" s="32" t="s">
        <v>13</v>
      </c>
      <c r="L22" s="32" t="s">
        <v>14</v>
      </c>
      <c r="M22" s="32" t="s">
        <v>15</v>
      </c>
      <c r="N22" s="32" t="s">
        <v>16</v>
      </c>
      <c r="O22" s="32" t="s">
        <v>17</v>
      </c>
      <c r="P22" s="100"/>
    </row>
    <row r="23" spans="1:18" x14ac:dyDescent="0.2">
      <c r="A23" s="72">
        <v>1</v>
      </c>
      <c r="B23" s="76" t="s">
        <v>72</v>
      </c>
      <c r="C23" s="21" t="s">
        <v>35</v>
      </c>
      <c r="D23" s="77"/>
      <c r="E23" s="77"/>
      <c r="F23" s="77"/>
      <c r="G23" s="77"/>
      <c r="H23" s="77"/>
      <c r="I23" s="77"/>
      <c r="J23" s="77"/>
      <c r="K23" s="77"/>
      <c r="L23" s="77"/>
      <c r="M23" s="77"/>
      <c r="N23" s="77"/>
      <c r="O23" s="77"/>
      <c r="P23" s="74">
        <f t="shared" ref="P23:P27" si="2">SUM(D23:O23)</f>
        <v>0</v>
      </c>
    </row>
    <row r="24" spans="1:18" x14ac:dyDescent="0.2">
      <c r="A24" s="73">
        <v>2</v>
      </c>
      <c r="B24" s="76" t="s">
        <v>215</v>
      </c>
      <c r="C24" s="21" t="s">
        <v>35</v>
      </c>
      <c r="D24" s="77"/>
      <c r="E24" s="77"/>
      <c r="F24" s="77"/>
      <c r="G24" s="77"/>
      <c r="H24" s="77"/>
      <c r="I24" s="77"/>
      <c r="J24" s="77"/>
      <c r="K24" s="77"/>
      <c r="L24" s="77"/>
      <c r="M24" s="77"/>
      <c r="N24" s="77"/>
      <c r="O24" s="77"/>
      <c r="P24" s="74">
        <f t="shared" si="2"/>
        <v>0</v>
      </c>
      <c r="R24" s="69"/>
    </row>
    <row r="25" spans="1:18" x14ac:dyDescent="0.2">
      <c r="A25" s="73">
        <v>3</v>
      </c>
      <c r="B25" s="76" t="s">
        <v>216</v>
      </c>
      <c r="C25" s="21" t="s">
        <v>35</v>
      </c>
      <c r="D25" s="77"/>
      <c r="E25" s="77"/>
      <c r="F25" s="77"/>
      <c r="G25" s="77"/>
      <c r="H25" s="77"/>
      <c r="I25" s="77"/>
      <c r="J25" s="77"/>
      <c r="K25" s="77"/>
      <c r="L25" s="77"/>
      <c r="M25" s="77"/>
      <c r="N25" s="77"/>
      <c r="O25" s="77"/>
      <c r="P25" s="74">
        <f t="shared" si="2"/>
        <v>0</v>
      </c>
      <c r="R25" s="69"/>
    </row>
    <row r="26" spans="1:18" x14ac:dyDescent="0.2">
      <c r="A26" s="72">
        <v>4</v>
      </c>
      <c r="B26" s="76" t="s">
        <v>90</v>
      </c>
      <c r="C26" s="21" t="s">
        <v>35</v>
      </c>
      <c r="D26" s="77"/>
      <c r="E26" s="77"/>
      <c r="F26" s="77"/>
      <c r="G26" s="77"/>
      <c r="H26" s="77"/>
      <c r="I26" s="77"/>
      <c r="J26" s="77"/>
      <c r="K26" s="77"/>
      <c r="L26" s="77"/>
      <c r="M26" s="77"/>
      <c r="N26" s="77"/>
      <c r="O26" s="77"/>
      <c r="P26" s="74">
        <f t="shared" si="2"/>
        <v>0</v>
      </c>
      <c r="R26" s="69"/>
    </row>
    <row r="27" spans="1:18" x14ac:dyDescent="0.2">
      <c r="A27" s="72">
        <v>5</v>
      </c>
      <c r="B27" s="76" t="s">
        <v>220</v>
      </c>
      <c r="C27" s="21" t="s">
        <v>35</v>
      </c>
      <c r="D27" s="77"/>
      <c r="E27" s="77"/>
      <c r="F27" s="77"/>
      <c r="G27" s="77"/>
      <c r="H27" s="77"/>
      <c r="I27" s="77"/>
      <c r="J27" s="77"/>
      <c r="K27" s="77"/>
      <c r="L27" s="77"/>
      <c r="M27" s="77"/>
      <c r="N27" s="77"/>
      <c r="O27" s="77"/>
      <c r="P27" s="74">
        <f t="shared" si="2"/>
        <v>0</v>
      </c>
      <c r="R27" s="69"/>
    </row>
    <row r="28" spans="1:18" x14ac:dyDescent="0.2">
      <c r="A28" s="78"/>
      <c r="B28" s="79" t="s">
        <v>218</v>
      </c>
      <c r="C28" s="78" t="s">
        <v>35</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2">
      <c r="B33" s="1" t="s">
        <v>221</v>
      </c>
      <c r="O33" s="31" t="s">
        <v>228</v>
      </c>
      <c r="P33" s="75">
        <f>+P20</f>
        <v>2028</v>
      </c>
    </row>
    <row r="34" spans="1:18" ht="15" customHeight="1" x14ac:dyDescent="0.2">
      <c r="A34" s="100" t="s">
        <v>229</v>
      </c>
      <c r="B34" s="100" t="s">
        <v>68</v>
      </c>
      <c r="C34" s="101" t="s">
        <v>225</v>
      </c>
      <c r="D34" s="103" t="s">
        <v>226</v>
      </c>
      <c r="E34" s="103"/>
      <c r="F34" s="103"/>
      <c r="G34" s="103"/>
      <c r="H34" s="103"/>
      <c r="I34" s="103"/>
      <c r="J34" s="103"/>
      <c r="K34" s="103"/>
      <c r="L34" s="103"/>
      <c r="M34" s="103"/>
      <c r="N34" s="103"/>
      <c r="O34" s="103"/>
      <c r="P34" s="100" t="s">
        <v>227</v>
      </c>
    </row>
    <row r="35" spans="1:18" ht="21.75" customHeight="1" x14ac:dyDescent="0.2">
      <c r="A35" s="100"/>
      <c r="B35" s="100"/>
      <c r="C35" s="102"/>
      <c r="D35" s="32" t="s">
        <v>70</v>
      </c>
      <c r="E35" s="32" t="s">
        <v>11</v>
      </c>
      <c r="F35" s="32" t="s">
        <v>1</v>
      </c>
      <c r="G35" s="32" t="s">
        <v>2</v>
      </c>
      <c r="H35" s="32" t="s">
        <v>12</v>
      </c>
      <c r="I35" s="32" t="s">
        <v>3</v>
      </c>
      <c r="J35" s="32" t="s">
        <v>4</v>
      </c>
      <c r="K35" s="32" t="s">
        <v>13</v>
      </c>
      <c r="L35" s="32" t="s">
        <v>14</v>
      </c>
      <c r="M35" s="32" t="s">
        <v>15</v>
      </c>
      <c r="N35" s="32" t="s">
        <v>16</v>
      </c>
      <c r="O35" s="32" t="s">
        <v>17</v>
      </c>
      <c r="P35" s="100"/>
    </row>
    <row r="36" spans="1:18" x14ac:dyDescent="0.2">
      <c r="A36" s="73">
        <v>2</v>
      </c>
      <c r="B36" s="76" t="s">
        <v>102</v>
      </c>
      <c r="C36" s="21" t="s">
        <v>35</v>
      </c>
      <c r="D36" s="77"/>
      <c r="E36" s="77"/>
      <c r="F36" s="77"/>
      <c r="G36" s="77"/>
      <c r="H36" s="77"/>
      <c r="I36" s="77"/>
      <c r="J36" s="77"/>
      <c r="K36" s="77"/>
      <c r="L36" s="77"/>
      <c r="M36" s="77"/>
      <c r="N36" s="77"/>
      <c r="O36" s="77"/>
      <c r="P36" s="74">
        <f t="shared" ref="P36:P42" si="4">SUM(D36:O36)</f>
        <v>0</v>
      </c>
      <c r="R36" s="69"/>
    </row>
    <row r="37" spans="1:18" x14ac:dyDescent="0.2">
      <c r="A37" s="73">
        <v>3</v>
      </c>
      <c r="B37" s="76" t="s">
        <v>107</v>
      </c>
      <c r="C37" s="21" t="s">
        <v>35</v>
      </c>
      <c r="D37" s="77"/>
      <c r="E37" s="77"/>
      <c r="F37" s="77"/>
      <c r="G37" s="77"/>
      <c r="H37" s="77"/>
      <c r="I37" s="77"/>
      <c r="J37" s="77"/>
      <c r="K37" s="77"/>
      <c r="L37" s="77"/>
      <c r="M37" s="77"/>
      <c r="N37" s="77"/>
      <c r="O37" s="77"/>
      <c r="P37" s="74">
        <f t="shared" si="4"/>
        <v>0</v>
      </c>
      <c r="R37" s="69"/>
    </row>
    <row r="38" spans="1:18" x14ac:dyDescent="0.2">
      <c r="A38" s="73">
        <v>4</v>
      </c>
      <c r="B38" s="76" t="s">
        <v>111</v>
      </c>
      <c r="C38" s="21" t="s">
        <v>35</v>
      </c>
      <c r="D38" s="77"/>
      <c r="E38" s="77"/>
      <c r="F38" s="77"/>
      <c r="G38" s="77"/>
      <c r="H38" s="77"/>
      <c r="I38" s="77"/>
      <c r="J38" s="77"/>
      <c r="K38" s="77"/>
      <c r="L38" s="77"/>
      <c r="M38" s="77"/>
      <c r="N38" s="77"/>
      <c r="O38" s="77"/>
      <c r="P38" s="74">
        <f t="shared" si="4"/>
        <v>0</v>
      </c>
      <c r="R38" s="69"/>
    </row>
    <row r="39" spans="1:18" x14ac:dyDescent="0.2">
      <c r="A39" s="73">
        <v>5</v>
      </c>
      <c r="B39" s="76" t="s">
        <v>115</v>
      </c>
      <c r="C39" s="21" t="s">
        <v>35</v>
      </c>
      <c r="D39" s="77"/>
      <c r="E39" s="77"/>
      <c r="F39" s="77"/>
      <c r="G39" s="77"/>
      <c r="H39" s="77"/>
      <c r="I39" s="77"/>
      <c r="J39" s="77"/>
      <c r="K39" s="77"/>
      <c r="L39" s="77"/>
      <c r="M39" s="77"/>
      <c r="N39" s="77"/>
      <c r="O39" s="77"/>
      <c r="P39" s="74">
        <f t="shared" si="4"/>
        <v>0</v>
      </c>
    </row>
    <row r="40" spans="1:18" x14ac:dyDescent="0.2">
      <c r="A40" s="73">
        <v>6</v>
      </c>
      <c r="B40" s="76" t="s">
        <v>122</v>
      </c>
      <c r="C40" s="21" t="s">
        <v>35</v>
      </c>
      <c r="D40" s="77"/>
      <c r="E40" s="77"/>
      <c r="F40" s="77"/>
      <c r="G40" s="77"/>
      <c r="H40" s="77"/>
      <c r="I40" s="77"/>
      <c r="J40" s="77"/>
      <c r="K40" s="77"/>
      <c r="L40" s="77"/>
      <c r="M40" s="77"/>
      <c r="N40" s="77"/>
      <c r="O40" s="77"/>
      <c r="P40" s="74">
        <f t="shared" si="4"/>
        <v>0</v>
      </c>
    </row>
    <row r="41" spans="1:18" x14ac:dyDescent="0.2">
      <c r="A41" s="73">
        <v>7</v>
      </c>
      <c r="B41" s="76" t="s">
        <v>124</v>
      </c>
      <c r="C41" s="21" t="s">
        <v>35</v>
      </c>
      <c r="D41" s="77"/>
      <c r="E41" s="77"/>
      <c r="F41" s="77"/>
      <c r="G41" s="77"/>
      <c r="H41" s="77"/>
      <c r="I41" s="77"/>
      <c r="J41" s="77"/>
      <c r="K41" s="77"/>
      <c r="L41" s="77"/>
      <c r="M41" s="77"/>
      <c r="N41" s="77"/>
      <c r="O41" s="77"/>
      <c r="P41" s="74">
        <f t="shared" si="4"/>
        <v>0</v>
      </c>
    </row>
    <row r="42" spans="1:18" x14ac:dyDescent="0.2">
      <c r="A42" s="78"/>
      <c r="B42" s="79" t="s">
        <v>218</v>
      </c>
      <c r="C42" s="78" t="s">
        <v>35</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2">
      <c r="A44" s="4"/>
      <c r="B44" s="15" t="s">
        <v>222</v>
      </c>
      <c r="C44" s="15"/>
      <c r="D44" s="3"/>
      <c r="E44" s="3"/>
      <c r="F44" s="3"/>
      <c r="G44" s="3"/>
      <c r="H44" s="3"/>
      <c r="I44" s="3"/>
      <c r="J44" s="3"/>
      <c r="K44" s="3"/>
      <c r="L44" s="3"/>
      <c r="M44" s="3"/>
      <c r="N44" s="3"/>
      <c r="O44" s="31" t="s">
        <v>228</v>
      </c>
      <c r="P44" s="75">
        <f>+P3</f>
        <v>2028</v>
      </c>
    </row>
    <row r="45" spans="1:18" ht="15" customHeight="1" x14ac:dyDescent="0.2">
      <c r="A45" s="100" t="s">
        <v>229</v>
      </c>
      <c r="B45" s="100" t="s">
        <v>68</v>
      </c>
      <c r="C45" s="101" t="s">
        <v>225</v>
      </c>
      <c r="D45" s="103" t="s">
        <v>226</v>
      </c>
      <c r="E45" s="103"/>
      <c r="F45" s="103"/>
      <c r="G45" s="103"/>
      <c r="H45" s="103"/>
      <c r="I45" s="103"/>
      <c r="J45" s="103"/>
      <c r="K45" s="103"/>
      <c r="L45" s="103"/>
      <c r="M45" s="103"/>
      <c r="N45" s="103"/>
      <c r="O45" s="103"/>
      <c r="P45" s="100" t="s">
        <v>227</v>
      </c>
    </row>
    <row r="46" spans="1:18" ht="23.25" customHeight="1" x14ac:dyDescent="0.2">
      <c r="A46" s="100"/>
      <c r="B46" s="100"/>
      <c r="C46" s="102"/>
      <c r="D46" s="32" t="s">
        <v>70</v>
      </c>
      <c r="E46" s="32" t="s">
        <v>11</v>
      </c>
      <c r="F46" s="32" t="s">
        <v>1</v>
      </c>
      <c r="G46" s="32" t="s">
        <v>2</v>
      </c>
      <c r="H46" s="32" t="s">
        <v>12</v>
      </c>
      <c r="I46" s="32" t="s">
        <v>3</v>
      </c>
      <c r="J46" s="32" t="s">
        <v>4</v>
      </c>
      <c r="K46" s="32" t="s">
        <v>13</v>
      </c>
      <c r="L46" s="32" t="s">
        <v>14</v>
      </c>
      <c r="M46" s="32" t="s">
        <v>15</v>
      </c>
      <c r="N46" s="32" t="s">
        <v>16</v>
      </c>
      <c r="O46" s="32" t="s">
        <v>17</v>
      </c>
      <c r="P46" s="100"/>
    </row>
    <row r="47" spans="1:18" ht="30" x14ac:dyDescent="0.2">
      <c r="A47" s="70">
        <v>1</v>
      </c>
      <c r="B47" s="71" t="s">
        <v>136</v>
      </c>
      <c r="C47" s="70" t="s">
        <v>230</v>
      </c>
      <c r="D47" s="77">
        <v>5</v>
      </c>
      <c r="E47" s="77">
        <v>3</v>
      </c>
      <c r="F47" s="77">
        <v>2</v>
      </c>
      <c r="G47" s="77">
        <v>5</v>
      </c>
      <c r="H47" s="77">
        <v>6</v>
      </c>
      <c r="I47" s="77">
        <v>7</v>
      </c>
      <c r="J47" s="77">
        <v>5</v>
      </c>
      <c r="K47" s="77">
        <v>2</v>
      </c>
      <c r="L47" s="77">
        <v>5</v>
      </c>
      <c r="M47" s="77">
        <v>4</v>
      </c>
      <c r="N47" s="77">
        <v>3</v>
      </c>
      <c r="O47" s="77">
        <v>5</v>
      </c>
      <c r="P47" s="74">
        <f>SUM(D47:O47)</f>
        <v>52</v>
      </c>
    </row>
    <row r="48" spans="1:18" ht="30" x14ac:dyDescent="0.2">
      <c r="A48" s="70">
        <v>2</v>
      </c>
      <c r="B48" s="71" t="s">
        <v>223</v>
      </c>
      <c r="C48" s="70" t="s">
        <v>230</v>
      </c>
      <c r="D48" s="77">
        <v>5</v>
      </c>
      <c r="E48" s="77">
        <v>5</v>
      </c>
      <c r="F48" s="77">
        <v>6</v>
      </c>
      <c r="G48" s="77">
        <v>7</v>
      </c>
      <c r="H48" s="77">
        <v>5</v>
      </c>
      <c r="I48" s="77">
        <v>2</v>
      </c>
      <c r="J48" s="77">
        <v>5</v>
      </c>
      <c r="K48" s="77">
        <v>4</v>
      </c>
      <c r="L48" s="77">
        <v>3</v>
      </c>
      <c r="M48" s="77">
        <v>6</v>
      </c>
      <c r="N48" s="77">
        <v>5</v>
      </c>
      <c r="O48" s="77">
        <v>7</v>
      </c>
      <c r="P48" s="74">
        <f>SUM(D48:O48)</f>
        <v>60</v>
      </c>
    </row>
    <row r="49" spans="1:16" ht="30" x14ac:dyDescent="0.2">
      <c r="A49" s="78"/>
      <c r="B49" s="79" t="s">
        <v>224</v>
      </c>
      <c r="C49" s="81" t="s">
        <v>230</v>
      </c>
      <c r="D49" s="80">
        <f>SUM(D47:D48)</f>
        <v>10</v>
      </c>
      <c r="E49" s="80">
        <f t="shared" ref="E49:O49" si="6">SUM(E47:E48)</f>
        <v>8</v>
      </c>
      <c r="F49" s="80">
        <f t="shared" si="6"/>
        <v>8</v>
      </c>
      <c r="G49" s="80">
        <f t="shared" si="6"/>
        <v>12</v>
      </c>
      <c r="H49" s="80">
        <f t="shared" si="6"/>
        <v>11</v>
      </c>
      <c r="I49" s="80">
        <f t="shared" si="6"/>
        <v>9</v>
      </c>
      <c r="J49" s="80">
        <f t="shared" si="6"/>
        <v>10</v>
      </c>
      <c r="K49" s="80">
        <f t="shared" si="6"/>
        <v>6</v>
      </c>
      <c r="L49" s="80">
        <f t="shared" si="6"/>
        <v>8</v>
      </c>
      <c r="M49" s="80">
        <f t="shared" si="6"/>
        <v>10</v>
      </c>
      <c r="N49" s="80">
        <f t="shared" si="6"/>
        <v>8</v>
      </c>
      <c r="O49" s="80">
        <f t="shared" si="6"/>
        <v>12</v>
      </c>
      <c r="P49" s="80">
        <f t="shared" ref="P49" si="7">SUM(D49:O49)</f>
        <v>112</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10" priority="4">
      <formula>LEN(TRIM(D6))=0</formula>
    </cfRule>
  </conditionalFormatting>
  <conditionalFormatting sqref="D23:O27">
    <cfRule type="containsBlanks" dxfId="9" priority="1">
      <formula>LEN(TRIM(D23))=0</formula>
    </cfRule>
  </conditionalFormatting>
  <conditionalFormatting sqref="D36:O41">
    <cfRule type="containsBlanks" dxfId="8" priority="2">
      <formula>LEN(TRIM(D36))=0</formula>
    </cfRule>
  </conditionalFormatting>
  <conditionalFormatting sqref="D47:O48">
    <cfRule type="containsBlanks" dxfId="7"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49"/>
  <sheetViews>
    <sheetView topLeftCell="A35" workbookViewId="0">
      <selection activeCell="O3" sqref="O3"/>
    </sheetView>
  </sheetViews>
  <sheetFormatPr baseColWidth="10" defaultColWidth="8.83203125" defaultRowHeight="15" x14ac:dyDescent="0.2"/>
  <cols>
    <col min="1" max="1" width="5.33203125" style="2" customWidth="1"/>
    <col min="2" max="2" width="30.5" customWidth="1"/>
    <col min="3" max="3" width="8.6640625" customWidth="1"/>
    <col min="4" max="12" width="6.5" customWidth="1"/>
    <col min="13" max="13" width="7.5" bestFit="1" customWidth="1"/>
    <col min="14" max="15" width="6.5" customWidth="1"/>
    <col min="16" max="16" width="7.5" bestFit="1" customWidth="1"/>
  </cols>
  <sheetData>
    <row r="1" spans="1:18" ht="16" thickBot="1" x14ac:dyDescent="0.25">
      <c r="A1" s="8"/>
      <c r="B1" s="14" t="s">
        <v>213</v>
      </c>
      <c r="C1" s="8">
        <v>2029</v>
      </c>
      <c r="D1" s="9"/>
      <c r="E1" s="8"/>
      <c r="F1" s="9"/>
      <c r="G1" s="8"/>
      <c r="H1" s="9"/>
      <c r="I1" s="8"/>
      <c r="J1" s="8"/>
      <c r="K1" s="9"/>
      <c r="L1" s="8"/>
      <c r="M1" s="9"/>
      <c r="N1" s="9"/>
      <c r="O1" s="9"/>
      <c r="P1" s="9"/>
    </row>
    <row r="2" spans="1:18" x14ac:dyDescent="0.2">
      <c r="A2" s="3"/>
      <c r="B2" s="3"/>
      <c r="C2" s="3"/>
      <c r="D2" s="3"/>
      <c r="E2" s="3"/>
      <c r="F2" s="3"/>
      <c r="G2" s="3"/>
      <c r="H2" s="3"/>
      <c r="I2" s="3"/>
      <c r="J2" s="3"/>
      <c r="K2" s="3"/>
      <c r="L2" s="3"/>
      <c r="M2" s="3"/>
      <c r="N2" s="3"/>
      <c r="O2" s="3"/>
      <c r="P2" s="3"/>
    </row>
    <row r="3" spans="1:18" x14ac:dyDescent="0.2">
      <c r="A3" s="4"/>
      <c r="B3" s="15" t="s">
        <v>214</v>
      </c>
      <c r="C3" s="15"/>
      <c r="D3" s="3"/>
      <c r="E3" s="3"/>
      <c r="F3" s="3"/>
      <c r="G3" s="3"/>
      <c r="H3" s="3"/>
      <c r="I3" s="3"/>
      <c r="J3" s="3"/>
      <c r="K3" s="3"/>
      <c r="L3" s="3"/>
      <c r="M3" s="3"/>
      <c r="N3" s="3"/>
      <c r="O3" s="31" t="s">
        <v>228</v>
      </c>
      <c r="P3" s="75">
        <f>+C1</f>
        <v>2029</v>
      </c>
    </row>
    <row r="4" spans="1:18" ht="15" customHeight="1" x14ac:dyDescent="0.2">
      <c r="A4" s="100" t="s">
        <v>229</v>
      </c>
      <c r="B4" s="100" t="s">
        <v>68</v>
      </c>
      <c r="C4" s="101" t="s">
        <v>225</v>
      </c>
      <c r="D4" s="103" t="s">
        <v>226</v>
      </c>
      <c r="E4" s="103"/>
      <c r="F4" s="103"/>
      <c r="G4" s="103"/>
      <c r="H4" s="103"/>
      <c r="I4" s="103"/>
      <c r="J4" s="103"/>
      <c r="K4" s="103"/>
      <c r="L4" s="103"/>
      <c r="M4" s="103"/>
      <c r="N4" s="103"/>
      <c r="O4" s="103"/>
      <c r="P4" s="100" t="s">
        <v>227</v>
      </c>
    </row>
    <row r="5" spans="1:18" ht="18.75" customHeight="1" x14ac:dyDescent="0.2">
      <c r="A5" s="100"/>
      <c r="B5" s="100"/>
      <c r="C5" s="102"/>
      <c r="D5" s="32" t="s">
        <v>70</v>
      </c>
      <c r="E5" s="32" t="s">
        <v>11</v>
      </c>
      <c r="F5" s="32" t="s">
        <v>1</v>
      </c>
      <c r="G5" s="32" t="s">
        <v>2</v>
      </c>
      <c r="H5" s="32" t="s">
        <v>12</v>
      </c>
      <c r="I5" s="32" t="s">
        <v>3</v>
      </c>
      <c r="J5" s="32" t="s">
        <v>4</v>
      </c>
      <c r="K5" s="32" t="s">
        <v>13</v>
      </c>
      <c r="L5" s="32" t="s">
        <v>14</v>
      </c>
      <c r="M5" s="32" t="s">
        <v>15</v>
      </c>
      <c r="N5" s="32" t="s">
        <v>16</v>
      </c>
      <c r="O5" s="32" t="s">
        <v>17</v>
      </c>
      <c r="P5" s="100"/>
    </row>
    <row r="6" spans="1:18" x14ac:dyDescent="0.2">
      <c r="A6" s="72">
        <v>1</v>
      </c>
      <c r="B6" s="76" t="s">
        <v>72</v>
      </c>
      <c r="C6" s="21" t="s">
        <v>35</v>
      </c>
      <c r="D6" s="77"/>
      <c r="E6" s="77"/>
      <c r="F6" s="77"/>
      <c r="G6" s="77"/>
      <c r="H6" s="77"/>
      <c r="I6" s="77"/>
      <c r="J6" s="77"/>
      <c r="K6" s="77"/>
      <c r="L6" s="77"/>
      <c r="M6" s="77"/>
      <c r="N6" s="77"/>
      <c r="O6" s="77"/>
      <c r="P6" s="74">
        <f t="shared" ref="P6:P18" si="0">SUM(D6:O6)</f>
        <v>0</v>
      </c>
    </row>
    <row r="7" spans="1:18" x14ac:dyDescent="0.2">
      <c r="A7" s="73">
        <v>2</v>
      </c>
      <c r="B7" s="76" t="s">
        <v>215</v>
      </c>
      <c r="C7" s="21" t="s">
        <v>35</v>
      </c>
      <c r="D7" s="77"/>
      <c r="E7" s="77"/>
      <c r="F7" s="77"/>
      <c r="G7" s="77"/>
      <c r="H7" s="77"/>
      <c r="I7" s="77"/>
      <c r="J7" s="77"/>
      <c r="K7" s="77"/>
      <c r="L7" s="77"/>
      <c r="M7" s="77"/>
      <c r="N7" s="77"/>
      <c r="O7" s="77"/>
      <c r="P7" s="74">
        <f t="shared" si="0"/>
        <v>0</v>
      </c>
      <c r="R7" s="69"/>
    </row>
    <row r="8" spans="1:18" x14ac:dyDescent="0.2">
      <c r="A8" s="73">
        <v>3</v>
      </c>
      <c r="B8" s="76" t="s">
        <v>216</v>
      </c>
      <c r="C8" s="21" t="s">
        <v>35</v>
      </c>
      <c r="D8" s="77"/>
      <c r="E8" s="77"/>
      <c r="F8" s="77"/>
      <c r="G8" s="77"/>
      <c r="H8" s="77"/>
      <c r="I8" s="77"/>
      <c r="J8" s="77"/>
      <c r="K8" s="77"/>
      <c r="L8" s="77"/>
      <c r="M8" s="77"/>
      <c r="N8" s="77"/>
      <c r="O8" s="77"/>
      <c r="P8" s="74">
        <f t="shared" si="0"/>
        <v>0</v>
      </c>
      <c r="R8" s="69"/>
    </row>
    <row r="9" spans="1:18" x14ac:dyDescent="0.2">
      <c r="A9" s="72">
        <v>4</v>
      </c>
      <c r="B9" s="76" t="s">
        <v>90</v>
      </c>
      <c r="C9" s="21" t="s">
        <v>35</v>
      </c>
      <c r="D9" s="77"/>
      <c r="E9" s="77"/>
      <c r="F9" s="77"/>
      <c r="G9" s="77"/>
      <c r="H9" s="77"/>
      <c r="I9" s="77"/>
      <c r="J9" s="77"/>
      <c r="K9" s="77"/>
      <c r="L9" s="77"/>
      <c r="M9" s="77"/>
      <c r="N9" s="77"/>
      <c r="O9" s="77"/>
      <c r="P9" s="74">
        <f t="shared" si="0"/>
        <v>0</v>
      </c>
      <c r="R9" s="69"/>
    </row>
    <row r="10" spans="1:18" x14ac:dyDescent="0.2">
      <c r="A10" s="73">
        <v>5</v>
      </c>
      <c r="B10" s="76" t="s">
        <v>95</v>
      </c>
      <c r="C10" s="21" t="s">
        <v>35</v>
      </c>
      <c r="D10" s="77"/>
      <c r="E10" s="77"/>
      <c r="F10" s="77"/>
      <c r="G10" s="77"/>
      <c r="H10" s="77"/>
      <c r="I10" s="77"/>
      <c r="J10" s="77"/>
      <c r="K10" s="77"/>
      <c r="L10" s="77"/>
      <c r="M10" s="77"/>
      <c r="N10" s="77"/>
      <c r="O10" s="77"/>
      <c r="P10" s="74">
        <f t="shared" si="0"/>
        <v>0</v>
      </c>
      <c r="R10" s="69"/>
    </row>
    <row r="11" spans="1:18" x14ac:dyDescent="0.2">
      <c r="A11" s="73">
        <v>6</v>
      </c>
      <c r="B11" s="76" t="s">
        <v>102</v>
      </c>
      <c r="C11" s="21" t="s">
        <v>35</v>
      </c>
      <c r="D11" s="77"/>
      <c r="E11" s="77"/>
      <c r="F11" s="77"/>
      <c r="G11" s="77"/>
      <c r="H11" s="77"/>
      <c r="I11" s="77"/>
      <c r="J11" s="77"/>
      <c r="K11" s="77"/>
      <c r="L11" s="77"/>
      <c r="M11" s="77"/>
      <c r="N11" s="77"/>
      <c r="O11" s="77"/>
      <c r="P11" s="74">
        <f t="shared" si="0"/>
        <v>0</v>
      </c>
      <c r="R11" s="69"/>
    </row>
    <row r="12" spans="1:18" x14ac:dyDescent="0.2">
      <c r="A12" s="72">
        <v>7</v>
      </c>
      <c r="B12" s="76" t="s">
        <v>107</v>
      </c>
      <c r="C12" s="21" t="s">
        <v>35</v>
      </c>
      <c r="D12" s="77"/>
      <c r="E12" s="77"/>
      <c r="F12" s="77"/>
      <c r="G12" s="77"/>
      <c r="H12" s="77"/>
      <c r="I12" s="77"/>
      <c r="J12" s="77"/>
      <c r="K12" s="77"/>
      <c r="L12" s="77"/>
      <c r="M12" s="77"/>
      <c r="N12" s="77"/>
      <c r="O12" s="77"/>
      <c r="P12" s="74">
        <f t="shared" si="0"/>
        <v>0</v>
      </c>
      <c r="R12" s="69"/>
    </row>
    <row r="13" spans="1:18" x14ac:dyDescent="0.2">
      <c r="A13" s="73">
        <v>8</v>
      </c>
      <c r="B13" s="76" t="s">
        <v>111</v>
      </c>
      <c r="C13" s="21" t="s">
        <v>35</v>
      </c>
      <c r="D13" s="77"/>
      <c r="E13" s="77"/>
      <c r="F13" s="77"/>
      <c r="G13" s="77"/>
      <c r="H13" s="77"/>
      <c r="I13" s="77"/>
      <c r="J13" s="77"/>
      <c r="K13" s="77"/>
      <c r="L13" s="77"/>
      <c r="M13" s="77"/>
      <c r="N13" s="77"/>
      <c r="O13" s="77"/>
      <c r="P13" s="74">
        <f t="shared" si="0"/>
        <v>0</v>
      </c>
      <c r="R13" s="69"/>
    </row>
    <row r="14" spans="1:18" x14ac:dyDescent="0.2">
      <c r="A14" s="73">
        <v>9</v>
      </c>
      <c r="B14" s="76" t="s">
        <v>115</v>
      </c>
      <c r="C14" s="21" t="s">
        <v>35</v>
      </c>
      <c r="D14" s="77"/>
      <c r="E14" s="77"/>
      <c r="F14" s="77"/>
      <c r="G14" s="77"/>
      <c r="H14" s="77"/>
      <c r="I14" s="77"/>
      <c r="J14" s="77"/>
      <c r="K14" s="77"/>
      <c r="L14" s="77"/>
      <c r="M14" s="77"/>
      <c r="N14" s="77"/>
      <c r="O14" s="77"/>
      <c r="P14" s="74">
        <f t="shared" si="0"/>
        <v>0</v>
      </c>
    </row>
    <row r="15" spans="1:18" x14ac:dyDescent="0.2">
      <c r="A15" s="72">
        <v>10</v>
      </c>
      <c r="B15" s="76" t="s">
        <v>122</v>
      </c>
      <c r="C15" s="21" t="s">
        <v>35</v>
      </c>
      <c r="D15" s="77"/>
      <c r="E15" s="77"/>
      <c r="F15" s="77"/>
      <c r="G15" s="77"/>
      <c r="H15" s="77"/>
      <c r="I15" s="77"/>
      <c r="J15" s="77"/>
      <c r="K15" s="77"/>
      <c r="L15" s="77"/>
      <c r="M15" s="77"/>
      <c r="N15" s="77"/>
      <c r="O15" s="77"/>
      <c r="P15" s="74">
        <f t="shared" si="0"/>
        <v>0</v>
      </c>
    </row>
    <row r="16" spans="1:18" x14ac:dyDescent="0.2">
      <c r="A16" s="73">
        <v>11</v>
      </c>
      <c r="B16" s="76" t="s">
        <v>124</v>
      </c>
      <c r="C16" s="21" t="s">
        <v>35</v>
      </c>
      <c r="D16" s="77"/>
      <c r="E16" s="77"/>
      <c r="F16" s="77"/>
      <c r="G16" s="77"/>
      <c r="H16" s="77"/>
      <c r="I16" s="77"/>
      <c r="J16" s="77"/>
      <c r="K16" s="77"/>
      <c r="L16" s="77"/>
      <c r="M16" s="77"/>
      <c r="N16" s="77"/>
      <c r="O16" s="77"/>
      <c r="P16" s="74">
        <f t="shared" si="0"/>
        <v>0</v>
      </c>
    </row>
    <row r="17" spans="1:18" x14ac:dyDescent="0.2">
      <c r="A17" s="73">
        <v>12</v>
      </c>
      <c r="B17" s="76" t="s">
        <v>217</v>
      </c>
      <c r="C17" s="21" t="s">
        <v>35</v>
      </c>
      <c r="D17" s="77"/>
      <c r="E17" s="77"/>
      <c r="F17" s="77"/>
      <c r="G17" s="77"/>
      <c r="H17" s="77"/>
      <c r="I17" s="77"/>
      <c r="J17" s="77"/>
      <c r="K17" s="77"/>
      <c r="L17" s="77"/>
      <c r="M17" s="77"/>
      <c r="N17" s="77"/>
      <c r="O17" s="77"/>
      <c r="P17" s="74">
        <f t="shared" si="0"/>
        <v>0</v>
      </c>
    </row>
    <row r="18" spans="1:18" x14ac:dyDescent="0.2">
      <c r="A18" s="78"/>
      <c r="B18" s="79" t="s">
        <v>218</v>
      </c>
      <c r="C18" s="78" t="s">
        <v>35</v>
      </c>
      <c r="D18" s="80">
        <f>SUM(D6:D17)</f>
        <v>0</v>
      </c>
      <c r="E18" s="80">
        <f t="shared" ref="E18:O18" si="1">SUM(E6:E17)</f>
        <v>0</v>
      </c>
      <c r="F18" s="80">
        <f t="shared" si="1"/>
        <v>0</v>
      </c>
      <c r="G18" s="80">
        <f t="shared" si="1"/>
        <v>0</v>
      </c>
      <c r="H18" s="80">
        <f t="shared" si="1"/>
        <v>0</v>
      </c>
      <c r="I18" s="80">
        <f t="shared" si="1"/>
        <v>0</v>
      </c>
      <c r="J18" s="80">
        <f t="shared" si="1"/>
        <v>0</v>
      </c>
      <c r="K18" s="80">
        <f t="shared" si="1"/>
        <v>0</v>
      </c>
      <c r="L18" s="80">
        <f t="shared" si="1"/>
        <v>0</v>
      </c>
      <c r="M18" s="80">
        <f t="shared" si="1"/>
        <v>0</v>
      </c>
      <c r="N18" s="80">
        <f t="shared" si="1"/>
        <v>0</v>
      </c>
      <c r="O18" s="80">
        <f t="shared" si="1"/>
        <v>0</v>
      </c>
      <c r="P18" s="80">
        <f t="shared" si="0"/>
        <v>0</v>
      </c>
    </row>
    <row r="19" spans="1:18" x14ac:dyDescent="0.2">
      <c r="A19" s="4"/>
      <c r="B19" s="3"/>
      <c r="C19" s="3"/>
      <c r="D19" s="3"/>
      <c r="E19" s="3"/>
      <c r="F19" s="3"/>
      <c r="G19" s="3"/>
      <c r="H19" s="3"/>
      <c r="I19" s="3"/>
      <c r="J19" s="3"/>
      <c r="K19" s="3"/>
      <c r="L19" s="3"/>
      <c r="M19" s="3"/>
      <c r="N19" s="3"/>
      <c r="O19" s="3"/>
      <c r="P19" s="3"/>
    </row>
    <row r="20" spans="1:18" x14ac:dyDescent="0.2">
      <c r="A20" s="4"/>
      <c r="B20" s="1" t="s">
        <v>219</v>
      </c>
      <c r="C20" s="15"/>
      <c r="D20" s="3"/>
      <c r="E20" s="3"/>
      <c r="F20" s="3"/>
      <c r="G20" s="3"/>
      <c r="H20" s="3"/>
      <c r="I20" s="3"/>
      <c r="J20" s="3"/>
      <c r="K20" s="3"/>
      <c r="L20" s="3"/>
      <c r="M20" s="3"/>
      <c r="N20" s="3"/>
      <c r="O20" s="31" t="s">
        <v>228</v>
      </c>
      <c r="P20" s="75">
        <f>+P3</f>
        <v>2029</v>
      </c>
    </row>
    <row r="21" spans="1:18" ht="15" customHeight="1" x14ac:dyDescent="0.2">
      <c r="A21" s="100" t="s">
        <v>229</v>
      </c>
      <c r="B21" s="100" t="s">
        <v>68</v>
      </c>
      <c r="C21" s="101" t="s">
        <v>225</v>
      </c>
      <c r="D21" s="103" t="s">
        <v>226</v>
      </c>
      <c r="E21" s="103"/>
      <c r="F21" s="103"/>
      <c r="G21" s="103"/>
      <c r="H21" s="103"/>
      <c r="I21" s="103"/>
      <c r="J21" s="103"/>
      <c r="K21" s="103"/>
      <c r="L21" s="103"/>
      <c r="M21" s="103"/>
      <c r="N21" s="103"/>
      <c r="O21" s="103"/>
      <c r="P21" s="100" t="s">
        <v>227</v>
      </c>
    </row>
    <row r="22" spans="1:18" ht="20.25" customHeight="1" x14ac:dyDescent="0.2">
      <c r="A22" s="100"/>
      <c r="B22" s="100"/>
      <c r="C22" s="102"/>
      <c r="D22" s="32" t="s">
        <v>70</v>
      </c>
      <c r="E22" s="32" t="s">
        <v>11</v>
      </c>
      <c r="F22" s="32" t="s">
        <v>1</v>
      </c>
      <c r="G22" s="32" t="s">
        <v>2</v>
      </c>
      <c r="H22" s="32" t="s">
        <v>12</v>
      </c>
      <c r="I22" s="32" t="s">
        <v>3</v>
      </c>
      <c r="J22" s="32" t="s">
        <v>4</v>
      </c>
      <c r="K22" s="32" t="s">
        <v>13</v>
      </c>
      <c r="L22" s="32" t="s">
        <v>14</v>
      </c>
      <c r="M22" s="32" t="s">
        <v>15</v>
      </c>
      <c r="N22" s="32" t="s">
        <v>16</v>
      </c>
      <c r="O22" s="32" t="s">
        <v>17</v>
      </c>
      <c r="P22" s="100"/>
    </row>
    <row r="23" spans="1:18" x14ac:dyDescent="0.2">
      <c r="A23" s="72">
        <v>1</v>
      </c>
      <c r="B23" s="76" t="s">
        <v>72</v>
      </c>
      <c r="C23" s="21" t="s">
        <v>35</v>
      </c>
      <c r="D23" s="77"/>
      <c r="E23" s="77"/>
      <c r="F23" s="77"/>
      <c r="G23" s="77"/>
      <c r="H23" s="77"/>
      <c r="I23" s="77"/>
      <c r="J23" s="77"/>
      <c r="K23" s="77"/>
      <c r="L23" s="77"/>
      <c r="M23" s="77"/>
      <c r="N23" s="77"/>
      <c r="O23" s="77"/>
      <c r="P23" s="74">
        <f t="shared" ref="P23:P27" si="2">SUM(D23:O23)</f>
        <v>0</v>
      </c>
    </row>
    <row r="24" spans="1:18" x14ac:dyDescent="0.2">
      <c r="A24" s="73">
        <v>2</v>
      </c>
      <c r="B24" s="76" t="s">
        <v>215</v>
      </c>
      <c r="C24" s="21" t="s">
        <v>35</v>
      </c>
      <c r="D24" s="77"/>
      <c r="E24" s="77"/>
      <c r="F24" s="77"/>
      <c r="G24" s="77"/>
      <c r="H24" s="77"/>
      <c r="I24" s="77"/>
      <c r="J24" s="77"/>
      <c r="K24" s="77"/>
      <c r="L24" s="77"/>
      <c r="M24" s="77"/>
      <c r="N24" s="77"/>
      <c r="O24" s="77"/>
      <c r="P24" s="74">
        <f t="shared" si="2"/>
        <v>0</v>
      </c>
      <c r="R24" s="69"/>
    </row>
    <row r="25" spans="1:18" x14ac:dyDescent="0.2">
      <c r="A25" s="73">
        <v>3</v>
      </c>
      <c r="B25" s="76" t="s">
        <v>216</v>
      </c>
      <c r="C25" s="21" t="s">
        <v>35</v>
      </c>
      <c r="D25" s="77"/>
      <c r="E25" s="77"/>
      <c r="F25" s="77"/>
      <c r="G25" s="77"/>
      <c r="H25" s="77"/>
      <c r="I25" s="77"/>
      <c r="J25" s="77"/>
      <c r="K25" s="77"/>
      <c r="L25" s="77"/>
      <c r="M25" s="77"/>
      <c r="N25" s="77"/>
      <c r="O25" s="77"/>
      <c r="P25" s="74">
        <f t="shared" si="2"/>
        <v>0</v>
      </c>
      <c r="R25" s="69"/>
    </row>
    <row r="26" spans="1:18" x14ac:dyDescent="0.2">
      <c r="A26" s="72">
        <v>4</v>
      </c>
      <c r="B26" s="76" t="s">
        <v>90</v>
      </c>
      <c r="C26" s="21" t="s">
        <v>35</v>
      </c>
      <c r="D26" s="77"/>
      <c r="E26" s="77"/>
      <c r="F26" s="77"/>
      <c r="G26" s="77"/>
      <c r="H26" s="77"/>
      <c r="I26" s="77"/>
      <c r="J26" s="77"/>
      <c r="K26" s="77"/>
      <c r="L26" s="77"/>
      <c r="M26" s="77"/>
      <c r="N26" s="77"/>
      <c r="O26" s="77"/>
      <c r="P26" s="74">
        <f t="shared" si="2"/>
        <v>0</v>
      </c>
      <c r="R26" s="69"/>
    </row>
    <row r="27" spans="1:18" x14ac:dyDescent="0.2">
      <c r="A27" s="72">
        <v>5</v>
      </c>
      <c r="B27" s="76" t="s">
        <v>220</v>
      </c>
      <c r="C27" s="21" t="s">
        <v>35</v>
      </c>
      <c r="D27" s="77"/>
      <c r="E27" s="77"/>
      <c r="F27" s="77"/>
      <c r="G27" s="77"/>
      <c r="H27" s="77"/>
      <c r="I27" s="77"/>
      <c r="J27" s="77"/>
      <c r="K27" s="77"/>
      <c r="L27" s="77"/>
      <c r="M27" s="77"/>
      <c r="N27" s="77"/>
      <c r="O27" s="77"/>
      <c r="P27" s="74">
        <f t="shared" si="2"/>
        <v>0</v>
      </c>
      <c r="R27" s="69"/>
    </row>
    <row r="28" spans="1:18" x14ac:dyDescent="0.2">
      <c r="A28" s="78"/>
      <c r="B28" s="79" t="s">
        <v>218</v>
      </c>
      <c r="C28" s="78" t="s">
        <v>35</v>
      </c>
      <c r="D28" s="80">
        <f>SUM(D23:D27)</f>
        <v>0</v>
      </c>
      <c r="E28" s="80">
        <f t="shared" ref="E28:O28" si="3">SUM(E23:E27)</f>
        <v>0</v>
      </c>
      <c r="F28" s="80">
        <f t="shared" si="3"/>
        <v>0</v>
      </c>
      <c r="G28" s="80">
        <f t="shared" si="3"/>
        <v>0</v>
      </c>
      <c r="H28" s="80">
        <f t="shared" si="3"/>
        <v>0</v>
      </c>
      <c r="I28" s="80">
        <f t="shared" si="3"/>
        <v>0</v>
      </c>
      <c r="J28" s="80">
        <f t="shared" si="3"/>
        <v>0</v>
      </c>
      <c r="K28" s="80">
        <f t="shared" si="3"/>
        <v>0</v>
      </c>
      <c r="L28" s="80">
        <f t="shared" si="3"/>
        <v>0</v>
      </c>
      <c r="M28" s="80">
        <f t="shared" si="3"/>
        <v>0</v>
      </c>
      <c r="N28" s="80">
        <f t="shared" si="3"/>
        <v>0</v>
      </c>
      <c r="O28" s="80">
        <f t="shared" si="3"/>
        <v>0</v>
      </c>
      <c r="P28" s="80">
        <f>SUM(D28:O28)</f>
        <v>0</v>
      </c>
      <c r="Q28" s="69"/>
    </row>
    <row r="33" spans="1:18" x14ac:dyDescent="0.2">
      <c r="B33" s="1" t="s">
        <v>221</v>
      </c>
      <c r="O33" s="31" t="s">
        <v>228</v>
      </c>
      <c r="P33" s="75">
        <f>+P20</f>
        <v>2029</v>
      </c>
    </row>
    <row r="34" spans="1:18" ht="15" customHeight="1" x14ac:dyDescent="0.2">
      <c r="A34" s="100" t="s">
        <v>229</v>
      </c>
      <c r="B34" s="100" t="s">
        <v>68</v>
      </c>
      <c r="C34" s="101" t="s">
        <v>225</v>
      </c>
      <c r="D34" s="103" t="s">
        <v>226</v>
      </c>
      <c r="E34" s="103"/>
      <c r="F34" s="103"/>
      <c r="G34" s="103"/>
      <c r="H34" s="103"/>
      <c r="I34" s="103"/>
      <c r="J34" s="103"/>
      <c r="K34" s="103"/>
      <c r="L34" s="103"/>
      <c r="M34" s="103"/>
      <c r="N34" s="103"/>
      <c r="O34" s="103"/>
      <c r="P34" s="100" t="s">
        <v>227</v>
      </c>
    </row>
    <row r="35" spans="1:18" ht="22.5" customHeight="1" x14ac:dyDescent="0.2">
      <c r="A35" s="100"/>
      <c r="B35" s="100"/>
      <c r="C35" s="102"/>
      <c r="D35" s="32" t="s">
        <v>70</v>
      </c>
      <c r="E35" s="32" t="s">
        <v>11</v>
      </c>
      <c r="F35" s="32" t="s">
        <v>1</v>
      </c>
      <c r="G35" s="32" t="s">
        <v>2</v>
      </c>
      <c r="H35" s="32" t="s">
        <v>12</v>
      </c>
      <c r="I35" s="32" t="s">
        <v>3</v>
      </c>
      <c r="J35" s="32" t="s">
        <v>4</v>
      </c>
      <c r="K35" s="32" t="s">
        <v>13</v>
      </c>
      <c r="L35" s="32" t="s">
        <v>14</v>
      </c>
      <c r="M35" s="32" t="s">
        <v>15</v>
      </c>
      <c r="N35" s="32" t="s">
        <v>16</v>
      </c>
      <c r="O35" s="32" t="s">
        <v>17</v>
      </c>
      <c r="P35" s="100"/>
    </row>
    <row r="36" spans="1:18" x14ac:dyDescent="0.2">
      <c r="A36" s="73">
        <v>2</v>
      </c>
      <c r="B36" s="76" t="s">
        <v>102</v>
      </c>
      <c r="C36" s="21" t="s">
        <v>35</v>
      </c>
      <c r="D36" s="77"/>
      <c r="E36" s="77"/>
      <c r="F36" s="77"/>
      <c r="G36" s="77"/>
      <c r="H36" s="77"/>
      <c r="I36" s="77"/>
      <c r="J36" s="77"/>
      <c r="K36" s="77"/>
      <c r="L36" s="77"/>
      <c r="M36" s="77"/>
      <c r="N36" s="77"/>
      <c r="O36" s="77"/>
      <c r="P36" s="74">
        <f t="shared" ref="P36:P42" si="4">SUM(D36:O36)</f>
        <v>0</v>
      </c>
      <c r="R36" s="69"/>
    </row>
    <row r="37" spans="1:18" x14ac:dyDescent="0.2">
      <c r="A37" s="73">
        <v>3</v>
      </c>
      <c r="B37" s="76" t="s">
        <v>107</v>
      </c>
      <c r="C37" s="21" t="s">
        <v>35</v>
      </c>
      <c r="D37" s="77"/>
      <c r="E37" s="77"/>
      <c r="F37" s="77"/>
      <c r="G37" s="77"/>
      <c r="H37" s="77"/>
      <c r="I37" s="77"/>
      <c r="J37" s="77"/>
      <c r="K37" s="77"/>
      <c r="L37" s="77"/>
      <c r="M37" s="77"/>
      <c r="N37" s="77"/>
      <c r="O37" s="77"/>
      <c r="P37" s="74">
        <f t="shared" si="4"/>
        <v>0</v>
      </c>
      <c r="R37" s="69"/>
    </row>
    <row r="38" spans="1:18" x14ac:dyDescent="0.2">
      <c r="A38" s="73">
        <v>4</v>
      </c>
      <c r="B38" s="76" t="s">
        <v>111</v>
      </c>
      <c r="C38" s="21" t="s">
        <v>35</v>
      </c>
      <c r="D38" s="77"/>
      <c r="E38" s="77"/>
      <c r="F38" s="77"/>
      <c r="G38" s="77"/>
      <c r="H38" s="77"/>
      <c r="I38" s="77"/>
      <c r="J38" s="77"/>
      <c r="K38" s="77"/>
      <c r="L38" s="77"/>
      <c r="M38" s="77"/>
      <c r="N38" s="77"/>
      <c r="O38" s="77"/>
      <c r="P38" s="74">
        <f t="shared" si="4"/>
        <v>0</v>
      </c>
      <c r="R38" s="69"/>
    </row>
    <row r="39" spans="1:18" x14ac:dyDescent="0.2">
      <c r="A39" s="73">
        <v>5</v>
      </c>
      <c r="B39" s="76" t="s">
        <v>115</v>
      </c>
      <c r="C39" s="21" t="s">
        <v>35</v>
      </c>
      <c r="D39" s="77"/>
      <c r="E39" s="77"/>
      <c r="F39" s="77"/>
      <c r="G39" s="77"/>
      <c r="H39" s="77"/>
      <c r="I39" s="77"/>
      <c r="J39" s="77"/>
      <c r="K39" s="77"/>
      <c r="L39" s="77"/>
      <c r="M39" s="77"/>
      <c r="N39" s="77"/>
      <c r="O39" s="77"/>
      <c r="P39" s="74">
        <f t="shared" si="4"/>
        <v>0</v>
      </c>
    </row>
    <row r="40" spans="1:18" x14ac:dyDescent="0.2">
      <c r="A40" s="73">
        <v>6</v>
      </c>
      <c r="B40" s="76" t="s">
        <v>122</v>
      </c>
      <c r="C40" s="21" t="s">
        <v>35</v>
      </c>
      <c r="D40" s="77"/>
      <c r="E40" s="77"/>
      <c r="F40" s="77"/>
      <c r="G40" s="77"/>
      <c r="H40" s="77"/>
      <c r="I40" s="77"/>
      <c r="J40" s="77"/>
      <c r="K40" s="77"/>
      <c r="L40" s="77"/>
      <c r="M40" s="77"/>
      <c r="N40" s="77"/>
      <c r="O40" s="77"/>
      <c r="P40" s="74">
        <f t="shared" si="4"/>
        <v>0</v>
      </c>
    </row>
    <row r="41" spans="1:18" x14ac:dyDescent="0.2">
      <c r="A41" s="73">
        <v>7</v>
      </c>
      <c r="B41" s="76" t="s">
        <v>124</v>
      </c>
      <c r="C41" s="21" t="s">
        <v>35</v>
      </c>
      <c r="D41" s="77"/>
      <c r="E41" s="77"/>
      <c r="F41" s="77"/>
      <c r="G41" s="77"/>
      <c r="H41" s="77"/>
      <c r="I41" s="77"/>
      <c r="J41" s="77"/>
      <c r="K41" s="77"/>
      <c r="L41" s="77"/>
      <c r="M41" s="77"/>
      <c r="N41" s="77"/>
      <c r="O41" s="77"/>
      <c r="P41" s="74">
        <f t="shared" si="4"/>
        <v>0</v>
      </c>
    </row>
    <row r="42" spans="1:18" x14ac:dyDescent="0.2">
      <c r="A42" s="78"/>
      <c r="B42" s="79" t="s">
        <v>218</v>
      </c>
      <c r="C42" s="78" t="s">
        <v>35</v>
      </c>
      <c r="D42" s="80">
        <f t="shared" ref="D42:O42" si="5">SUM(D36:D41)</f>
        <v>0</v>
      </c>
      <c r="E42" s="80">
        <f t="shared" si="5"/>
        <v>0</v>
      </c>
      <c r="F42" s="80">
        <f t="shared" si="5"/>
        <v>0</v>
      </c>
      <c r="G42" s="80">
        <f t="shared" si="5"/>
        <v>0</v>
      </c>
      <c r="H42" s="80">
        <f t="shared" si="5"/>
        <v>0</v>
      </c>
      <c r="I42" s="80">
        <f t="shared" si="5"/>
        <v>0</v>
      </c>
      <c r="J42" s="80">
        <f t="shared" si="5"/>
        <v>0</v>
      </c>
      <c r="K42" s="80">
        <f t="shared" si="5"/>
        <v>0</v>
      </c>
      <c r="L42" s="80">
        <f t="shared" si="5"/>
        <v>0</v>
      </c>
      <c r="M42" s="80">
        <f t="shared" si="5"/>
        <v>0</v>
      </c>
      <c r="N42" s="80">
        <f t="shared" si="5"/>
        <v>0</v>
      </c>
      <c r="O42" s="80">
        <f t="shared" si="5"/>
        <v>0</v>
      </c>
      <c r="P42" s="80">
        <f t="shared" si="4"/>
        <v>0</v>
      </c>
    </row>
    <row r="44" spans="1:18" x14ac:dyDescent="0.2">
      <c r="A44" s="4"/>
      <c r="B44" s="15" t="s">
        <v>222</v>
      </c>
      <c r="C44" s="15"/>
      <c r="D44" s="3"/>
      <c r="E44" s="3"/>
      <c r="F44" s="3"/>
      <c r="G44" s="3"/>
      <c r="H44" s="3"/>
      <c r="I44" s="3"/>
      <c r="J44" s="3"/>
      <c r="K44" s="3"/>
      <c r="L44" s="3"/>
      <c r="M44" s="3"/>
      <c r="N44" s="3"/>
      <c r="O44" s="31" t="s">
        <v>228</v>
      </c>
      <c r="P44" s="75">
        <f>+P3</f>
        <v>2029</v>
      </c>
    </row>
    <row r="45" spans="1:18" ht="15" customHeight="1" x14ac:dyDescent="0.2">
      <c r="A45" s="100" t="s">
        <v>229</v>
      </c>
      <c r="B45" s="100" t="s">
        <v>68</v>
      </c>
      <c r="C45" s="101" t="s">
        <v>225</v>
      </c>
      <c r="D45" s="103" t="s">
        <v>226</v>
      </c>
      <c r="E45" s="103"/>
      <c r="F45" s="103"/>
      <c r="G45" s="103"/>
      <c r="H45" s="103"/>
      <c r="I45" s="103"/>
      <c r="J45" s="103"/>
      <c r="K45" s="103"/>
      <c r="L45" s="103"/>
      <c r="M45" s="103"/>
      <c r="N45" s="103"/>
      <c r="O45" s="103"/>
      <c r="P45" s="100" t="s">
        <v>227</v>
      </c>
    </row>
    <row r="46" spans="1:18" ht="20.25" customHeight="1" x14ac:dyDescent="0.2">
      <c r="A46" s="100"/>
      <c r="B46" s="100"/>
      <c r="C46" s="102"/>
      <c r="D46" s="32" t="s">
        <v>70</v>
      </c>
      <c r="E46" s="32" t="s">
        <v>11</v>
      </c>
      <c r="F46" s="32" t="s">
        <v>1</v>
      </c>
      <c r="G46" s="32" t="s">
        <v>2</v>
      </c>
      <c r="H46" s="32" t="s">
        <v>12</v>
      </c>
      <c r="I46" s="32" t="s">
        <v>3</v>
      </c>
      <c r="J46" s="32" t="s">
        <v>4</v>
      </c>
      <c r="K46" s="32" t="s">
        <v>13</v>
      </c>
      <c r="L46" s="32" t="s">
        <v>14</v>
      </c>
      <c r="M46" s="32" t="s">
        <v>15</v>
      </c>
      <c r="N46" s="32" t="s">
        <v>16</v>
      </c>
      <c r="O46" s="32" t="s">
        <v>17</v>
      </c>
      <c r="P46" s="100"/>
    </row>
    <row r="47" spans="1:18" ht="30" x14ac:dyDescent="0.2">
      <c r="A47" s="70">
        <v>1</v>
      </c>
      <c r="B47" s="71" t="s">
        <v>136</v>
      </c>
      <c r="C47" s="70" t="s">
        <v>230</v>
      </c>
      <c r="D47" s="77"/>
      <c r="E47" s="77"/>
      <c r="F47" s="77"/>
      <c r="G47" s="77"/>
      <c r="H47" s="77"/>
      <c r="I47" s="77"/>
      <c r="J47" s="77"/>
      <c r="K47" s="77"/>
      <c r="L47" s="77"/>
      <c r="M47" s="77"/>
      <c r="N47" s="77"/>
      <c r="O47" s="77"/>
      <c r="P47" s="74">
        <f>SUM(D47:O47)</f>
        <v>0</v>
      </c>
    </row>
    <row r="48" spans="1:18" ht="30" x14ac:dyDescent="0.2">
      <c r="A48" s="70">
        <v>2</v>
      </c>
      <c r="B48" s="71" t="s">
        <v>223</v>
      </c>
      <c r="C48" s="70" t="s">
        <v>230</v>
      </c>
      <c r="D48" s="77"/>
      <c r="E48" s="77"/>
      <c r="F48" s="77"/>
      <c r="G48" s="77"/>
      <c r="H48" s="77"/>
      <c r="I48" s="77"/>
      <c r="J48" s="77"/>
      <c r="K48" s="77"/>
      <c r="L48" s="77"/>
      <c r="M48" s="77"/>
      <c r="N48" s="77"/>
      <c r="O48" s="77"/>
      <c r="P48" s="74">
        <f>SUM(D48:O48)</f>
        <v>0</v>
      </c>
    </row>
    <row r="49" spans="1:16" ht="30" x14ac:dyDescent="0.2">
      <c r="A49" s="78"/>
      <c r="B49" s="79" t="s">
        <v>224</v>
      </c>
      <c r="C49" s="81" t="s">
        <v>230</v>
      </c>
      <c r="D49" s="80">
        <f>SUM(D47:D48)</f>
        <v>0</v>
      </c>
      <c r="E49" s="80">
        <f t="shared" ref="E49:O49" si="6">SUM(E47:E48)</f>
        <v>0</v>
      </c>
      <c r="F49" s="80">
        <f t="shared" si="6"/>
        <v>0</v>
      </c>
      <c r="G49" s="80">
        <f t="shared" si="6"/>
        <v>0</v>
      </c>
      <c r="H49" s="80">
        <f t="shared" si="6"/>
        <v>0</v>
      </c>
      <c r="I49" s="80">
        <f t="shared" si="6"/>
        <v>0</v>
      </c>
      <c r="J49" s="80">
        <f t="shared" si="6"/>
        <v>0</v>
      </c>
      <c r="K49" s="80">
        <f t="shared" si="6"/>
        <v>0</v>
      </c>
      <c r="L49" s="80">
        <f t="shared" si="6"/>
        <v>0</v>
      </c>
      <c r="M49" s="80">
        <f t="shared" si="6"/>
        <v>0</v>
      </c>
      <c r="N49" s="80">
        <f t="shared" si="6"/>
        <v>0</v>
      </c>
      <c r="O49" s="80">
        <f t="shared" si="6"/>
        <v>0</v>
      </c>
      <c r="P49" s="80">
        <f t="shared" ref="P49" si="7">SUM(D49:O49)</f>
        <v>0</v>
      </c>
    </row>
  </sheetData>
  <mergeCells count="20">
    <mergeCell ref="A34:A35"/>
    <mergeCell ref="B34:B35"/>
    <mergeCell ref="C34:C35"/>
    <mergeCell ref="D34:O34"/>
    <mergeCell ref="P34:P35"/>
    <mergeCell ref="A21:A22"/>
    <mergeCell ref="B21:B22"/>
    <mergeCell ref="C21:C22"/>
    <mergeCell ref="D21:O21"/>
    <mergeCell ref="P21:P22"/>
    <mergeCell ref="A4:A5"/>
    <mergeCell ref="B4:B5"/>
    <mergeCell ref="C4:C5"/>
    <mergeCell ref="D4:O4"/>
    <mergeCell ref="P4:P5"/>
    <mergeCell ref="A45:A46"/>
    <mergeCell ref="B45:B46"/>
    <mergeCell ref="C45:C46"/>
    <mergeCell ref="D45:O45"/>
    <mergeCell ref="P45:P46"/>
  </mergeCells>
  <conditionalFormatting sqref="D6:O17">
    <cfRule type="containsBlanks" dxfId="6" priority="4">
      <formula>LEN(TRIM(D6))=0</formula>
    </cfRule>
  </conditionalFormatting>
  <conditionalFormatting sqref="D23:O27">
    <cfRule type="containsBlanks" dxfId="5" priority="1">
      <formula>LEN(TRIM(D23))=0</formula>
    </cfRule>
  </conditionalFormatting>
  <conditionalFormatting sqref="D36:O41">
    <cfRule type="containsBlanks" dxfId="4" priority="2">
      <formula>LEN(TRIM(D36))=0</formula>
    </cfRule>
  </conditionalFormatting>
  <conditionalFormatting sqref="D47:O48">
    <cfRule type="containsBlanks" dxfId="3" priority="3">
      <formula>LEN(TRIM(D47))=0</formula>
    </cfRule>
  </conditionalFormatting>
  <printOptions horizontalCentered="1"/>
  <pageMargins left="0.7" right="0.7" top="0.75" bottom="0.75" header="0.3" footer="0.3"/>
  <pageSetup paperSize="9" orientation="landscape" horizontalDpi="1200" verticalDpi="120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5"/>
  <sheetViews>
    <sheetView tabSelected="1" topLeftCell="A84" workbookViewId="0">
      <selection activeCell="D81" sqref="D81"/>
    </sheetView>
  </sheetViews>
  <sheetFormatPr baseColWidth="10" defaultColWidth="8.83203125" defaultRowHeight="15" x14ac:dyDescent="0.2"/>
  <cols>
    <col min="1" max="1" width="5.33203125" style="2" customWidth="1"/>
    <col min="2" max="2" width="40.6640625" customWidth="1"/>
    <col min="3" max="3" width="8.6640625" customWidth="1"/>
  </cols>
  <sheetData>
    <row r="1" spans="1:11" ht="16" thickBot="1" x14ac:dyDescent="0.25">
      <c r="A1" s="8"/>
      <c r="B1" s="14" t="s">
        <v>231</v>
      </c>
      <c r="C1" s="8"/>
      <c r="D1" s="8"/>
      <c r="E1" s="8"/>
      <c r="F1" s="8"/>
      <c r="G1" s="8"/>
      <c r="H1" s="8"/>
      <c r="I1" s="8"/>
      <c r="J1" s="8"/>
      <c r="K1" s="8"/>
    </row>
    <row r="2" spans="1:11" x14ac:dyDescent="0.2">
      <c r="A2" s="3"/>
      <c r="B2" s="3"/>
      <c r="C2" s="3"/>
    </row>
    <row r="3" spans="1:11" x14ac:dyDescent="0.2">
      <c r="A3" s="7">
        <v>1</v>
      </c>
      <c r="B3" s="16" t="s">
        <v>232</v>
      </c>
      <c r="C3" s="16"/>
      <c r="D3" s="1"/>
    </row>
    <row r="4" spans="1:11" x14ac:dyDescent="0.2">
      <c r="A4" s="104"/>
      <c r="B4" s="105" t="s">
        <v>233</v>
      </c>
      <c r="C4" s="106" t="s">
        <v>235</v>
      </c>
      <c r="D4" s="106"/>
      <c r="E4" s="106"/>
      <c r="F4" s="106"/>
      <c r="G4" s="106"/>
      <c r="H4" s="107" t="s">
        <v>236</v>
      </c>
    </row>
    <row r="5" spans="1:11" x14ac:dyDescent="0.2">
      <c r="A5" s="104"/>
      <c r="B5" s="105"/>
      <c r="C5" s="20">
        <v>2025</v>
      </c>
      <c r="D5" s="20">
        <v>2026</v>
      </c>
      <c r="E5" s="20">
        <v>2027</v>
      </c>
      <c r="F5" s="20">
        <v>2028</v>
      </c>
      <c r="G5" s="20">
        <v>2029</v>
      </c>
      <c r="H5" s="107"/>
    </row>
    <row r="6" spans="1:11" x14ac:dyDescent="0.2">
      <c r="A6" s="21">
        <v>1</v>
      </c>
      <c r="B6" s="22" t="s">
        <v>72</v>
      </c>
      <c r="C6" s="23">
        <f>'2025'!P6</f>
        <v>0</v>
      </c>
      <c r="D6" s="23">
        <f>'2026'!P6</f>
        <v>0</v>
      </c>
      <c r="E6" s="23">
        <f>'2027'!P6</f>
        <v>0</v>
      </c>
      <c r="F6" s="23">
        <f>'2028'!P6</f>
        <v>0</v>
      </c>
      <c r="G6" s="25">
        <f>'2029'!P6</f>
        <v>0</v>
      </c>
      <c r="H6" s="26">
        <f t="shared" ref="H6:H15" si="0">AVERAGE(C6:G6)</f>
        <v>0</v>
      </c>
    </row>
    <row r="7" spans="1:11" x14ac:dyDescent="0.2">
      <c r="A7" s="21">
        <v>2</v>
      </c>
      <c r="B7" s="22" t="s">
        <v>215</v>
      </c>
      <c r="C7" s="23">
        <f>'2025'!P7</f>
        <v>0</v>
      </c>
      <c r="D7" s="23">
        <f>'2026'!P7</f>
        <v>0</v>
      </c>
      <c r="E7" s="23">
        <f>'2027'!P7</f>
        <v>0</v>
      </c>
      <c r="F7" s="23">
        <f>'2028'!P7</f>
        <v>0</v>
      </c>
      <c r="G7" s="25">
        <f>'2029'!P7</f>
        <v>0</v>
      </c>
      <c r="H7" s="26">
        <f t="shared" si="0"/>
        <v>0</v>
      </c>
    </row>
    <row r="8" spans="1:11" x14ac:dyDescent="0.2">
      <c r="A8" s="21">
        <v>3</v>
      </c>
      <c r="B8" s="22" t="s">
        <v>216</v>
      </c>
      <c r="C8" s="23">
        <f>'2025'!P8</f>
        <v>0</v>
      </c>
      <c r="D8" s="23">
        <f>'2026'!P8</f>
        <v>0</v>
      </c>
      <c r="E8" s="23">
        <f>'2027'!P8</f>
        <v>0</v>
      </c>
      <c r="F8" s="23">
        <f>'2028'!P8</f>
        <v>0</v>
      </c>
      <c r="G8" s="25">
        <f>'2029'!P8</f>
        <v>0</v>
      </c>
      <c r="H8" s="26">
        <f t="shared" si="0"/>
        <v>0</v>
      </c>
    </row>
    <row r="9" spans="1:11" x14ac:dyDescent="0.2">
      <c r="A9" s="21">
        <v>4</v>
      </c>
      <c r="B9" s="22" t="s">
        <v>90</v>
      </c>
      <c r="C9" s="23">
        <f>'2025'!P9</f>
        <v>0</v>
      </c>
      <c r="D9" s="23">
        <f>'2026'!P9</f>
        <v>0</v>
      </c>
      <c r="E9" s="23">
        <f>'2027'!P9</f>
        <v>0</v>
      </c>
      <c r="F9" s="23">
        <f>'2028'!P9</f>
        <v>0</v>
      </c>
      <c r="G9" s="25">
        <f>'2029'!P9</f>
        <v>0</v>
      </c>
      <c r="H9" s="26">
        <f t="shared" si="0"/>
        <v>0</v>
      </c>
    </row>
    <row r="10" spans="1:11" x14ac:dyDescent="0.2">
      <c r="A10" s="21">
        <v>5</v>
      </c>
      <c r="B10" s="22" t="s">
        <v>95</v>
      </c>
      <c r="C10" s="23">
        <f>'2025'!P10</f>
        <v>0</v>
      </c>
      <c r="D10" s="23">
        <f>'2026'!P10</f>
        <v>0</v>
      </c>
      <c r="E10" s="23">
        <f>'2027'!P10</f>
        <v>0</v>
      </c>
      <c r="F10" s="23">
        <f>'2028'!P10</f>
        <v>0</v>
      </c>
      <c r="G10" s="25">
        <f>'2029'!P10</f>
        <v>0</v>
      </c>
      <c r="H10" s="26">
        <f t="shared" si="0"/>
        <v>0</v>
      </c>
    </row>
    <row r="11" spans="1:11" x14ac:dyDescent="0.2">
      <c r="A11" s="21">
        <v>6</v>
      </c>
      <c r="B11" s="22" t="s">
        <v>102</v>
      </c>
      <c r="C11" s="23">
        <f>'2025'!P11</f>
        <v>0</v>
      </c>
      <c r="D11" s="23">
        <f>'2026'!P11</f>
        <v>0</v>
      </c>
      <c r="E11" s="23">
        <f>'2027'!P11</f>
        <v>0</v>
      </c>
      <c r="F11" s="23">
        <f>'2028'!P11</f>
        <v>0</v>
      </c>
      <c r="G11" s="25">
        <f>'2029'!P11</f>
        <v>0</v>
      </c>
      <c r="H11" s="26">
        <f t="shared" si="0"/>
        <v>0</v>
      </c>
    </row>
    <row r="12" spans="1:11" x14ac:dyDescent="0.2">
      <c r="A12" s="21">
        <v>7</v>
      </c>
      <c r="B12" s="22" t="s">
        <v>107</v>
      </c>
      <c r="C12" s="23">
        <f>'2025'!P12</f>
        <v>0</v>
      </c>
      <c r="D12" s="23">
        <f>'2026'!P12</f>
        <v>0</v>
      </c>
      <c r="E12" s="23">
        <f>'2027'!P12</f>
        <v>0</v>
      </c>
      <c r="F12" s="23">
        <f>'2028'!P12</f>
        <v>0</v>
      </c>
      <c r="G12" s="25">
        <f>'2029'!P12</f>
        <v>0</v>
      </c>
      <c r="H12" s="26">
        <f t="shared" si="0"/>
        <v>0</v>
      </c>
    </row>
    <row r="13" spans="1:11" x14ac:dyDescent="0.2">
      <c r="A13" s="21">
        <v>8</v>
      </c>
      <c r="B13" s="22" t="s">
        <v>111</v>
      </c>
      <c r="C13" s="23">
        <f>'2025'!P13</f>
        <v>0</v>
      </c>
      <c r="D13" s="23">
        <f>'2026'!P13</f>
        <v>0</v>
      </c>
      <c r="E13" s="23">
        <f>'2027'!P13</f>
        <v>0</v>
      </c>
      <c r="F13" s="23">
        <f>'2028'!P13</f>
        <v>0</v>
      </c>
      <c r="G13" s="25">
        <f>'2029'!P13</f>
        <v>0</v>
      </c>
      <c r="H13" s="26">
        <f t="shared" si="0"/>
        <v>0</v>
      </c>
    </row>
    <row r="14" spans="1:11" x14ac:dyDescent="0.2">
      <c r="A14" s="21">
        <v>9</v>
      </c>
      <c r="B14" s="22" t="s">
        <v>115</v>
      </c>
      <c r="C14" s="23">
        <f>'2025'!P14</f>
        <v>0</v>
      </c>
      <c r="D14" s="23">
        <f>'2026'!P14</f>
        <v>0</v>
      </c>
      <c r="E14" s="23">
        <f>'2027'!P14</f>
        <v>0</v>
      </c>
      <c r="F14" s="23">
        <f>'2028'!P14</f>
        <v>0</v>
      </c>
      <c r="G14" s="25">
        <f>'2029'!P14</f>
        <v>0</v>
      </c>
      <c r="H14" s="26">
        <f t="shared" si="0"/>
        <v>0</v>
      </c>
    </row>
    <row r="15" spans="1:11" x14ac:dyDescent="0.2">
      <c r="A15" s="21">
        <v>10</v>
      </c>
      <c r="B15" s="22" t="s">
        <v>234</v>
      </c>
      <c r="C15" s="23">
        <f>'2025'!P15+'2025'!P16+'2025'!P17</f>
        <v>0</v>
      </c>
      <c r="D15" s="23">
        <f>'2026'!P15+'2026'!P16+'2026'!P17</f>
        <v>0</v>
      </c>
      <c r="E15" s="23">
        <f>'2027'!P15+'2027'!P16+'2027'!P17</f>
        <v>0</v>
      </c>
      <c r="F15" s="23">
        <f>'2028'!P15+'2028'!P16+'2028'!P17</f>
        <v>0</v>
      </c>
      <c r="G15" s="25">
        <f>'2029'!P15+'2029'!P16+'2029'!P17</f>
        <v>0</v>
      </c>
      <c r="H15" s="26">
        <f t="shared" si="0"/>
        <v>0</v>
      </c>
    </row>
    <row r="16" spans="1:11" x14ac:dyDescent="0.2">
      <c r="A16" s="17"/>
      <c r="B16" s="30" t="s">
        <v>227</v>
      </c>
      <c r="C16" s="24">
        <f>SUM(C6:C15)</f>
        <v>0</v>
      </c>
      <c r="D16" s="24">
        <f>SUM(D6:D15)</f>
        <v>0</v>
      </c>
      <c r="E16" s="24">
        <f>SUM(E6:E15)</f>
        <v>0</v>
      </c>
      <c r="F16" s="24">
        <f>SUM(F6:F15)</f>
        <v>0</v>
      </c>
      <c r="G16" s="24">
        <f>SUM(G6:G15)</f>
        <v>0</v>
      </c>
      <c r="H16" s="27">
        <f>AVERAGE(C16:G16)</f>
        <v>0</v>
      </c>
    </row>
    <row r="19" spans="2:3" x14ac:dyDescent="0.2">
      <c r="B19" t="str">
        <f>+B6</f>
        <v>Paper and cardboard</v>
      </c>
      <c r="C19" s="28" t="e">
        <f>H6/H16</f>
        <v>#DIV/0!</v>
      </c>
    </row>
    <row r="20" spans="2:3" x14ac:dyDescent="0.2">
      <c r="B20" t="str">
        <f>+B7</f>
        <v xml:space="preserve"> Metal</v>
      </c>
      <c r="C20" s="28" t="e">
        <f>H7/H16</f>
        <v>#DIV/0!</v>
      </c>
    </row>
    <row r="21" spans="2:3" x14ac:dyDescent="0.2">
      <c r="B21" t="str">
        <f>+B8</f>
        <v xml:space="preserve"> Plastic</v>
      </c>
      <c r="C21" s="28" t="e">
        <f>H8/H16</f>
        <v>#DIV/0!</v>
      </c>
    </row>
    <row r="22" spans="2:3" x14ac:dyDescent="0.2">
      <c r="B22" t="str">
        <f>+B9</f>
        <v>Glass</v>
      </c>
      <c r="C22" s="28" t="e">
        <f>H9/H16</f>
        <v>#DIV/0!</v>
      </c>
    </row>
    <row r="23" spans="2:3" x14ac:dyDescent="0.2">
      <c r="B23" t="str">
        <f>+B10</f>
        <v>Biodegradable waste</v>
      </c>
      <c r="C23" s="28" t="e">
        <f>H10/H16</f>
        <v>#DIV/0!</v>
      </c>
    </row>
    <row r="24" spans="2:3" x14ac:dyDescent="0.2">
      <c r="B24" t="str">
        <f t="shared" ref="B24:B28" si="1">+B11</f>
        <v>Tree</v>
      </c>
      <c r="C24" s="28" t="e">
        <f>H11/H16</f>
        <v>#DIV/0!</v>
      </c>
    </row>
    <row r="25" spans="2:3" x14ac:dyDescent="0.2">
      <c r="B25" t="str">
        <f t="shared" si="1"/>
        <v>Textile waste</v>
      </c>
      <c r="C25" s="28" t="e">
        <f>H12/H16</f>
        <v>#DIV/0!</v>
      </c>
    </row>
    <row r="26" spans="2:3" x14ac:dyDescent="0.2">
      <c r="B26" t="str">
        <f t="shared" si="1"/>
        <v>Batteries and accumulators</v>
      </c>
      <c r="C26" s="28" t="e">
        <f>H13/H16</f>
        <v>#DIV/0!</v>
      </c>
    </row>
    <row r="27" spans="2:3" x14ac:dyDescent="0.2">
      <c r="B27" t="str">
        <f t="shared" si="1"/>
        <v>Waste electrical and electronic equipment</v>
      </c>
      <c r="C27" s="28" t="e">
        <f>H14/H16</f>
        <v>#DIV/0!</v>
      </c>
    </row>
    <row r="28" spans="2:3" x14ac:dyDescent="0.2">
      <c r="B28" t="str">
        <f t="shared" si="1"/>
        <v>Rubber, leather and other waste</v>
      </c>
      <c r="C28" s="28" t="e">
        <f>H15/H16</f>
        <v>#DIV/0!</v>
      </c>
    </row>
    <row r="29" spans="2:3" x14ac:dyDescent="0.2">
      <c r="C29" s="29"/>
    </row>
    <row r="30" spans="2:3" x14ac:dyDescent="0.2">
      <c r="C30" s="29"/>
    </row>
    <row r="31" spans="2:3" x14ac:dyDescent="0.2">
      <c r="C31" s="29"/>
    </row>
    <row r="32" spans="2:3" x14ac:dyDescent="0.2">
      <c r="C32" s="29"/>
    </row>
    <row r="33" spans="1:9" x14ac:dyDescent="0.2">
      <c r="C33" s="29"/>
    </row>
    <row r="34" spans="1:9" x14ac:dyDescent="0.2">
      <c r="C34" s="29"/>
    </row>
    <row r="35" spans="1:9" x14ac:dyDescent="0.2">
      <c r="A35" s="19">
        <v>2</v>
      </c>
      <c r="B35" s="1" t="s">
        <v>237</v>
      </c>
    </row>
    <row r="36" spans="1:9" x14ac:dyDescent="0.2">
      <c r="A36" s="104"/>
      <c r="B36" s="105" t="s">
        <v>233</v>
      </c>
      <c r="C36" s="106" t="s">
        <v>235</v>
      </c>
      <c r="D36" s="106"/>
      <c r="E36" s="106"/>
      <c r="F36" s="106"/>
      <c r="G36" s="106"/>
      <c r="H36" s="107" t="s">
        <v>236</v>
      </c>
    </row>
    <row r="37" spans="1:9" x14ac:dyDescent="0.2">
      <c r="A37" s="104"/>
      <c r="B37" s="105"/>
      <c r="C37" s="20">
        <f>+C5</f>
        <v>2025</v>
      </c>
      <c r="D37" s="20">
        <f t="shared" ref="D37:G37" si="2">+D5</f>
        <v>2026</v>
      </c>
      <c r="E37" s="20">
        <f t="shared" si="2"/>
        <v>2027</v>
      </c>
      <c r="F37" s="20">
        <f t="shared" si="2"/>
        <v>2028</v>
      </c>
      <c r="G37" s="20">
        <f t="shared" si="2"/>
        <v>2029</v>
      </c>
      <c r="H37" s="107"/>
    </row>
    <row r="38" spans="1:9" x14ac:dyDescent="0.2">
      <c r="A38" s="21"/>
      <c r="B38" s="22" t="s">
        <v>72</v>
      </c>
      <c r="C38" s="25">
        <f>'2025'!P23</f>
        <v>0</v>
      </c>
      <c r="D38" s="25">
        <f>'2026'!P23</f>
        <v>0</v>
      </c>
      <c r="E38" s="25">
        <f>'2027'!P23</f>
        <v>0</v>
      </c>
      <c r="F38" s="25">
        <f>'2028'!P23</f>
        <v>0</v>
      </c>
      <c r="G38" s="25">
        <f>'2029'!P23</f>
        <v>0</v>
      </c>
      <c r="H38" s="26">
        <f t="shared" ref="H38:H43" si="3">AVERAGE(C38:G38)</f>
        <v>0</v>
      </c>
    </row>
    <row r="39" spans="1:9" x14ac:dyDescent="0.2">
      <c r="A39" s="21"/>
      <c r="B39" s="22" t="s">
        <v>238</v>
      </c>
      <c r="C39" s="25">
        <f>'2025'!P24</f>
        <v>0</v>
      </c>
      <c r="D39" s="25">
        <f>'2026'!P24</f>
        <v>0</v>
      </c>
      <c r="E39" s="25">
        <f>'2027'!P24</f>
        <v>0</v>
      </c>
      <c r="F39" s="25">
        <f>'2028'!P24</f>
        <v>0</v>
      </c>
      <c r="G39" s="25">
        <f>'2029'!P24</f>
        <v>0</v>
      </c>
      <c r="H39" s="26">
        <f t="shared" si="3"/>
        <v>0</v>
      </c>
    </row>
    <row r="40" spans="1:9" x14ac:dyDescent="0.2">
      <c r="A40" s="21"/>
      <c r="B40" s="22" t="s">
        <v>239</v>
      </c>
      <c r="C40" s="25">
        <f>'2025'!P25</f>
        <v>0</v>
      </c>
      <c r="D40" s="25">
        <f>'2026'!P25</f>
        <v>0</v>
      </c>
      <c r="E40" s="25">
        <f>'2027'!P25</f>
        <v>0</v>
      </c>
      <c r="F40" s="25">
        <f>'2028'!P25</f>
        <v>0</v>
      </c>
      <c r="G40" s="25">
        <f>'2029'!P25</f>
        <v>0</v>
      </c>
      <c r="H40" s="26">
        <f t="shared" si="3"/>
        <v>0</v>
      </c>
    </row>
    <row r="41" spans="1:9" x14ac:dyDescent="0.2">
      <c r="A41" s="21"/>
      <c r="B41" s="22" t="s">
        <v>90</v>
      </c>
      <c r="C41" s="25">
        <f>'2025'!P26</f>
        <v>0</v>
      </c>
      <c r="D41" s="25">
        <f>'2026'!P26</f>
        <v>0</v>
      </c>
      <c r="E41" s="25">
        <f>'2027'!P26</f>
        <v>0</v>
      </c>
      <c r="F41" s="25">
        <f>'2028'!P26</f>
        <v>0</v>
      </c>
      <c r="G41" s="25">
        <f>'2029'!P26</f>
        <v>0</v>
      </c>
      <c r="H41" s="26">
        <f t="shared" si="3"/>
        <v>0</v>
      </c>
      <c r="I41" t="s">
        <v>9</v>
      </c>
    </row>
    <row r="42" spans="1:9" x14ac:dyDescent="0.2">
      <c r="A42" s="21"/>
      <c r="B42" s="22" t="s">
        <v>240</v>
      </c>
      <c r="C42" s="25">
        <f>'2025'!P27</f>
        <v>0</v>
      </c>
      <c r="D42" s="25">
        <f>'2026'!P27</f>
        <v>0</v>
      </c>
      <c r="E42" s="25">
        <f>'2027'!P27</f>
        <v>0</v>
      </c>
      <c r="F42" s="25">
        <f>'2028'!P27</f>
        <v>0</v>
      </c>
      <c r="G42" s="25">
        <f>'2029'!P27</f>
        <v>0</v>
      </c>
      <c r="H42" s="26">
        <f t="shared" si="3"/>
        <v>0</v>
      </c>
    </row>
    <row r="43" spans="1:9" x14ac:dyDescent="0.2">
      <c r="A43" s="17"/>
      <c r="B43" s="30" t="s">
        <v>227</v>
      </c>
      <c r="C43" s="25">
        <f>SUM(C38:C42)</f>
        <v>0</v>
      </c>
      <c r="D43" s="25">
        <f t="shared" ref="D43:G43" si="4">SUM(D38:D42)</f>
        <v>0</v>
      </c>
      <c r="E43" s="25">
        <f t="shared" si="4"/>
        <v>0</v>
      </c>
      <c r="F43" s="25">
        <f t="shared" si="4"/>
        <v>0</v>
      </c>
      <c r="G43" s="25">
        <f t="shared" si="4"/>
        <v>0</v>
      </c>
      <c r="H43" s="26">
        <f t="shared" si="3"/>
        <v>0</v>
      </c>
    </row>
    <row r="46" spans="1:9" x14ac:dyDescent="0.2">
      <c r="B46" s="82" t="str">
        <f>+B38</f>
        <v>Paper and cardboard</v>
      </c>
      <c r="C46" s="83" t="e">
        <f>+D46/E46</f>
        <v>#DIV/0!</v>
      </c>
      <c r="D46" s="84">
        <f>H38</f>
        <v>0</v>
      </c>
      <c r="E46" s="84">
        <f>H6</f>
        <v>0</v>
      </c>
    </row>
    <row r="47" spans="1:9" x14ac:dyDescent="0.2">
      <c r="B47" s="82" t="str">
        <f t="shared" ref="B47:B50" si="5">+B39</f>
        <v>Plastic</v>
      </c>
      <c r="C47" s="83" t="e">
        <f t="shared" ref="C47:C49" si="6">+D47/E47</f>
        <v>#DIV/0!</v>
      </c>
      <c r="D47" s="84">
        <f t="shared" ref="D47:D50" si="7">H39</f>
        <v>0</v>
      </c>
      <c r="E47" s="84">
        <f t="shared" ref="E47:E50" si="8">H7</f>
        <v>0</v>
      </c>
    </row>
    <row r="48" spans="1:9" x14ac:dyDescent="0.2">
      <c r="B48" s="82" t="str">
        <f t="shared" si="5"/>
        <v>Metal</v>
      </c>
      <c r="C48" s="83" t="e">
        <f t="shared" si="6"/>
        <v>#DIV/0!</v>
      </c>
      <c r="D48" s="84">
        <f t="shared" si="7"/>
        <v>0</v>
      </c>
      <c r="E48" s="84">
        <f t="shared" si="8"/>
        <v>0</v>
      </c>
    </row>
    <row r="49" spans="2:5" x14ac:dyDescent="0.2">
      <c r="B49" s="82" t="str">
        <f t="shared" si="5"/>
        <v>Glass</v>
      </c>
      <c r="C49" s="83" t="e">
        <f t="shared" si="6"/>
        <v>#DIV/0!</v>
      </c>
      <c r="D49" s="84">
        <f t="shared" si="7"/>
        <v>0</v>
      </c>
      <c r="E49" s="84">
        <f t="shared" si="8"/>
        <v>0</v>
      </c>
    </row>
    <row r="50" spans="2:5" x14ac:dyDescent="0.2">
      <c r="B50" s="82" t="str">
        <f t="shared" si="5"/>
        <v>Composting organic waste</v>
      </c>
      <c r="C50" s="83" t="e">
        <f>+D50/E50</f>
        <v>#DIV/0!</v>
      </c>
      <c r="D50" s="84">
        <f t="shared" si="7"/>
        <v>0</v>
      </c>
      <c r="E50" s="84">
        <f t="shared" si="8"/>
        <v>0</v>
      </c>
    </row>
    <row r="51" spans="2:5" x14ac:dyDescent="0.2">
      <c r="B51" s="82" t="s">
        <v>10</v>
      </c>
      <c r="C51" s="83" t="e">
        <f>+D51/E51</f>
        <v>#DIV/0!</v>
      </c>
      <c r="D51" s="84">
        <f>D46+D47+D48+D49</f>
        <v>0</v>
      </c>
      <c r="E51" s="84">
        <f>+H16</f>
        <v>0</v>
      </c>
    </row>
    <row r="60" spans="2:5" x14ac:dyDescent="0.2">
      <c r="B60" s="1"/>
    </row>
    <row r="68" spans="1:8" x14ac:dyDescent="0.2">
      <c r="A68" s="104"/>
      <c r="B68" s="105" t="s">
        <v>241</v>
      </c>
      <c r="C68" s="106" t="s">
        <v>235</v>
      </c>
      <c r="D68" s="106"/>
      <c r="E68" s="106"/>
      <c r="F68" s="106"/>
      <c r="G68" s="106"/>
      <c r="H68" s="107" t="s">
        <v>236</v>
      </c>
    </row>
    <row r="69" spans="1:8" x14ac:dyDescent="0.2">
      <c r="A69" s="104"/>
      <c r="B69" s="105"/>
      <c r="C69" s="20">
        <f>C37</f>
        <v>2025</v>
      </c>
      <c r="D69" s="20">
        <f t="shared" ref="D69:G69" si="9">D37</f>
        <v>2026</v>
      </c>
      <c r="E69" s="20">
        <f t="shared" si="9"/>
        <v>2027</v>
      </c>
      <c r="F69" s="20">
        <f t="shared" si="9"/>
        <v>2028</v>
      </c>
      <c r="G69" s="20">
        <f t="shared" si="9"/>
        <v>2029</v>
      </c>
      <c r="H69" s="107"/>
    </row>
    <row r="70" spans="1:8" x14ac:dyDescent="0.2">
      <c r="A70" s="21">
        <v>1</v>
      </c>
      <c r="B70" s="22" t="s">
        <v>242</v>
      </c>
      <c r="C70" s="25">
        <f>C43</f>
        <v>0</v>
      </c>
      <c r="D70" s="25">
        <f t="shared" ref="D70:G70" si="10">D43</f>
        <v>0</v>
      </c>
      <c r="E70" s="25">
        <f t="shared" si="10"/>
        <v>0</v>
      </c>
      <c r="F70" s="25">
        <f t="shared" si="10"/>
        <v>0</v>
      </c>
      <c r="G70" s="25">
        <f t="shared" si="10"/>
        <v>0</v>
      </c>
      <c r="H70" s="26">
        <f t="shared" ref="H70:H73" si="11">AVERAGE(C70:G70)</f>
        <v>0</v>
      </c>
    </row>
    <row r="71" spans="1:8" x14ac:dyDescent="0.2">
      <c r="A71" s="21">
        <v>2</v>
      </c>
      <c r="B71" s="22" t="s">
        <v>221</v>
      </c>
      <c r="C71" s="25">
        <f>'2025'!P42</f>
        <v>0</v>
      </c>
      <c r="D71" s="25">
        <f>'2026'!P42</f>
        <v>0</v>
      </c>
      <c r="E71" s="25">
        <f>'2027'!P42</f>
        <v>0</v>
      </c>
      <c r="F71" s="25">
        <f>'2028'!P42</f>
        <v>0</v>
      </c>
      <c r="G71" s="25">
        <f>'2029'!P42</f>
        <v>0</v>
      </c>
      <c r="H71" s="26">
        <f t="shared" si="11"/>
        <v>0</v>
      </c>
    </row>
    <row r="72" spans="1:8" x14ac:dyDescent="0.2">
      <c r="A72" s="21">
        <v>3</v>
      </c>
      <c r="B72" s="22" t="s">
        <v>243</v>
      </c>
      <c r="C72" s="25">
        <f>C16-C70-C71</f>
        <v>0</v>
      </c>
      <c r="D72" s="25">
        <f t="shared" ref="D72:G72" si="12">D16-D70-D71</f>
        <v>0</v>
      </c>
      <c r="E72" s="25">
        <f t="shared" si="12"/>
        <v>0</v>
      </c>
      <c r="F72" s="25">
        <f t="shared" si="12"/>
        <v>0</v>
      </c>
      <c r="G72" s="25">
        <f t="shared" si="12"/>
        <v>0</v>
      </c>
      <c r="H72" s="26">
        <f t="shared" si="11"/>
        <v>0</v>
      </c>
    </row>
    <row r="73" spans="1:8" x14ac:dyDescent="0.2">
      <c r="A73" s="17"/>
      <c r="B73" s="30" t="s">
        <v>227</v>
      </c>
      <c r="C73" s="25">
        <f>SUM(C70:C72)</f>
        <v>0</v>
      </c>
      <c r="D73" s="25">
        <f>SUM(D70:D72)</f>
        <v>0</v>
      </c>
      <c r="E73" s="25">
        <f>SUM(E70:E72)</f>
        <v>0</v>
      </c>
      <c r="F73" s="25">
        <f>SUM(F70:F72)</f>
        <v>0</v>
      </c>
      <c r="G73" s="25">
        <f>SUM(G70:G72)</f>
        <v>0</v>
      </c>
      <c r="H73" s="26">
        <f t="shared" si="11"/>
        <v>0</v>
      </c>
    </row>
    <row r="75" spans="1:8" x14ac:dyDescent="0.2">
      <c r="B75" s="86" t="s">
        <v>244</v>
      </c>
      <c r="C75" s="85" t="e">
        <f>(C70+C71)/C73</f>
        <v>#DIV/0!</v>
      </c>
      <c r="D75" s="85" t="e">
        <f t="shared" ref="D75:H75" si="13">(D70+D71)/D73</f>
        <v>#DIV/0!</v>
      </c>
      <c r="E75" s="85" t="e">
        <f t="shared" si="13"/>
        <v>#DIV/0!</v>
      </c>
      <c r="F75" s="85" t="e">
        <f t="shared" si="13"/>
        <v>#DIV/0!</v>
      </c>
      <c r="G75" s="85" t="e">
        <f t="shared" si="13"/>
        <v>#DIV/0!</v>
      </c>
      <c r="H75" s="85" t="e">
        <f t="shared" si="13"/>
        <v>#DIV/0!</v>
      </c>
    </row>
  </sheetData>
  <mergeCells count="12">
    <mergeCell ref="A68:A69"/>
    <mergeCell ref="B68:B69"/>
    <mergeCell ref="C68:G68"/>
    <mergeCell ref="H68:H69"/>
    <mergeCell ref="C4:G4"/>
    <mergeCell ref="A4:A5"/>
    <mergeCell ref="B4:B5"/>
    <mergeCell ref="H4:H5"/>
    <mergeCell ref="A36:A37"/>
    <mergeCell ref="B36:B37"/>
    <mergeCell ref="C36:G36"/>
    <mergeCell ref="H36:H37"/>
  </mergeCells>
  <phoneticPr fontId="8" type="noConversion"/>
  <conditionalFormatting sqref="C6:G15">
    <cfRule type="containsBlanks" dxfId="2" priority="2">
      <formula>LEN(TRIM(C6))=0</formula>
    </cfRule>
  </conditionalFormatting>
  <conditionalFormatting sqref="C38:H43 C70:H73">
    <cfRule type="containsBlanks" dxfId="1" priority="5">
      <formula>LEN(TRIM(C38))=0</formula>
    </cfRule>
  </conditionalFormatting>
  <conditionalFormatting sqref="H6:H16">
    <cfRule type="containsBlanks" dxfId="0" priority="4">
      <formula>LEN(TRIM(H6))=0</formula>
    </cfRule>
  </conditionalFormatting>
  <printOptions horizontalCentered="1"/>
  <pageMargins left="0.7" right="0.7" top="0.75" bottom="0.75" header="0.3" footer="0.3"/>
  <pageSetup paperSize="9" orientation="landscape" horizontalDpi="1200" verticalDpi="1200"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N</vt:lpstr>
      <vt:lpstr>I</vt:lpstr>
      <vt:lpstr>2025</vt:lpstr>
      <vt:lpstr>2026</vt:lpstr>
      <vt:lpstr>2027</vt:lpstr>
      <vt:lpstr>2028</vt:lpstr>
      <vt:lpstr>2029</vt:lpstr>
      <vt:lpstr>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Ana Dimovska</cp:lastModifiedBy>
  <cp:lastPrinted>2024-11-25T08:33:29Z</cp:lastPrinted>
  <dcterms:created xsi:type="dcterms:W3CDTF">2022-06-30T07:16:53Z</dcterms:created>
  <dcterms:modified xsi:type="dcterms:W3CDTF">2025-07-23T11:53:47Z</dcterms:modified>
</cp:coreProperties>
</file>